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680" activeTab="1"/>
  </bookViews>
  <sheets>
    <sheet name="Załącznik nr 8 do SIWZ" sheetId="1" r:id="rId1"/>
    <sheet name="Pakiet nr 1" sheetId="2" r:id="rId2"/>
    <sheet name="Pakiet nr 2" sheetId="3" r:id="rId3"/>
    <sheet name="Pakiet nr 3" sheetId="4" r:id="rId4"/>
    <sheet name="Pakiet nr 4" sheetId="5" r:id="rId5"/>
    <sheet name="Pakiet nr 5" sheetId="6" r:id="rId6"/>
    <sheet name="Pakiet nr 6" sheetId="7" r:id="rId7"/>
    <sheet name="sytem zamk" sheetId="8" state="hidden" r:id="rId8"/>
    <sheet name="integra 400" sheetId="9" state="hidden" r:id="rId9"/>
  </sheets>
  <definedNames>
    <definedName name="_xlnm.Print_Area" localSheetId="8">'integra 400'!$A$2:$AE$70</definedName>
    <definedName name="_xlnm.Print_Area" localSheetId="7">'sytem zamk'!$A$2:$F$31</definedName>
  </definedNames>
  <calcPr fullCalcOnLoad="1"/>
</workbook>
</file>

<file path=xl/sharedStrings.xml><?xml version="1.0" encoding="utf-8"?>
<sst xmlns="http://schemas.openxmlformats.org/spreadsheetml/2006/main" count="797" uniqueCount="383">
  <si>
    <t>Igły systemowe 0,8 mm, dł. 38mm</t>
  </si>
  <si>
    <t>Igły systemowe 0,9 mm, dł. 38mm</t>
  </si>
  <si>
    <t>Probówka z heparyną litową 4-5 ml</t>
  </si>
  <si>
    <t>Statyw do OB.</t>
  </si>
  <si>
    <t>Aparat do wykonywania rozmazów</t>
  </si>
  <si>
    <t>ZAŁĄCZNIK NR 1 do UMOWY ROCHE INTEGRA</t>
  </si>
  <si>
    <t>suma zam opak</t>
  </si>
  <si>
    <t>Roche</t>
  </si>
  <si>
    <t>30,03,2006</t>
  </si>
  <si>
    <t>il t 7 m</t>
  </si>
  <si>
    <t>LP</t>
  </si>
  <si>
    <t xml:space="preserve">Nr katalogow stary </t>
  </si>
  <si>
    <t>Parametr</t>
  </si>
  <si>
    <t>ilość testów              w op. jedn.</t>
  </si>
  <si>
    <t>ilość op. jedn.</t>
  </si>
  <si>
    <t>Ilość testów</t>
  </si>
  <si>
    <t>cena netto        za opak.</t>
  </si>
  <si>
    <t>% VAT</t>
  </si>
  <si>
    <t>cena brutto     za opak.</t>
  </si>
  <si>
    <t>29,03,2006</t>
  </si>
  <si>
    <t>24,04,2006</t>
  </si>
  <si>
    <t>5,05,2006</t>
  </si>
  <si>
    <t>31,05,2006</t>
  </si>
  <si>
    <t>25,07,2006</t>
  </si>
  <si>
    <t>29,09,2006</t>
  </si>
  <si>
    <t>3,11,2006</t>
  </si>
  <si>
    <t>4,12,2006</t>
  </si>
  <si>
    <t>19,12,2006</t>
  </si>
  <si>
    <t>27,12,2006</t>
  </si>
  <si>
    <t>3,01,2007</t>
  </si>
  <si>
    <t>10,01,2007</t>
  </si>
  <si>
    <t>29,01,2007</t>
  </si>
  <si>
    <t>3,03,2007</t>
  </si>
  <si>
    <t xml:space="preserve">i kas na 1 m </t>
  </si>
  <si>
    <t xml:space="preserve">il kas na 3 mies </t>
  </si>
  <si>
    <t>14,03,2007</t>
  </si>
  <si>
    <t>26,03,2007</t>
  </si>
  <si>
    <t>iloś zam opak</t>
  </si>
  <si>
    <t>zrealz</t>
  </si>
  <si>
    <t>Fosfataza zasadowa</t>
  </si>
  <si>
    <t>Aminotransferaza alaninowa GPT</t>
  </si>
  <si>
    <t>Aminotransferaza asparaginianowa GOT</t>
  </si>
  <si>
    <t>alfa- Amylaza</t>
  </si>
  <si>
    <t>Kinaza kreatynowa</t>
  </si>
  <si>
    <t>Kinaza kreatynowa- izoenzym MB</t>
  </si>
  <si>
    <t>gamma- Glutamylotransferaza</t>
  </si>
  <si>
    <t>Bilirubina całkowita - Bilirubin Total 20737488322</t>
  </si>
  <si>
    <t>Cholesterol</t>
  </si>
  <si>
    <t>Cholesterol HDL</t>
  </si>
  <si>
    <t>Cholesterol LDL</t>
  </si>
  <si>
    <t>Kreatynina Jaffe</t>
  </si>
  <si>
    <t xml:space="preserve">Glukoza </t>
  </si>
  <si>
    <t>Żelazo</t>
  </si>
  <si>
    <t xml:space="preserve">Dehyrogenaza melecznowa (P_L) (DGKC) Integra LDHL 300 </t>
  </si>
  <si>
    <t>Fosforany nieorganiczne</t>
  </si>
  <si>
    <t>Białko całkowite</t>
  </si>
  <si>
    <t>Trójglicerydy</t>
  </si>
  <si>
    <t>ZAŁĄCZNIK NR 1 do UMOWY NR …………………………….</t>
  </si>
  <si>
    <t>Kwas moczowy</t>
  </si>
  <si>
    <t>Mocznik</t>
  </si>
  <si>
    <t>Białko C-reaktywne</t>
  </si>
  <si>
    <t>Hemoglobina glikowana</t>
  </si>
  <si>
    <t>Kalibratory</t>
  </si>
  <si>
    <t>wiel. op.</t>
  </si>
  <si>
    <t>Kalibrator CK-MB</t>
  </si>
  <si>
    <t>3 x 1 ml</t>
  </si>
  <si>
    <t>3 ml</t>
  </si>
  <si>
    <t>Kalibrator parametrów lipidowych</t>
  </si>
  <si>
    <t>6 ml</t>
  </si>
  <si>
    <t>Kalibrator białek specyficznych</t>
  </si>
  <si>
    <t>5 x 1 ml</t>
  </si>
  <si>
    <t>5 ml</t>
  </si>
  <si>
    <t>Kalibrator parametrów biochemicznych</t>
  </si>
  <si>
    <t>12 x 3 ml</t>
  </si>
  <si>
    <t>52 ml</t>
  </si>
  <si>
    <t>Kalibrator HbA1c</t>
  </si>
  <si>
    <t>4 x 1 ml</t>
  </si>
  <si>
    <t>4 ml</t>
  </si>
  <si>
    <t>Materiały kontrolne</t>
  </si>
  <si>
    <t>Kontrola lipidowa normalna</t>
  </si>
  <si>
    <t>4 x 3 ml</t>
  </si>
  <si>
    <t>12 ml</t>
  </si>
  <si>
    <t>Kontrola lipidowa  do HDL,LDL</t>
  </si>
  <si>
    <t>Kontrola normalna do białek specyficznych</t>
  </si>
  <si>
    <t>Kontrola patologicznado białek specyficznych</t>
  </si>
  <si>
    <t>Kontrola normalna parametrów biochemicznych</t>
  </si>
  <si>
    <t>20 x 5 ml</t>
  </si>
  <si>
    <t>300 ml</t>
  </si>
  <si>
    <t>Kontrola patologiczna parametrów biochemicznych</t>
  </si>
  <si>
    <t>Kontrola CK-MB normalna</t>
  </si>
  <si>
    <t>Kontrola CK-MB patologiczna</t>
  </si>
  <si>
    <t xml:space="preserve">Kontrola HbA1c normalna </t>
  </si>
  <si>
    <t>4 x 0,5 ml</t>
  </si>
  <si>
    <t>2 ml</t>
  </si>
  <si>
    <t xml:space="preserve">Kontrola HbA1c patologiczna </t>
  </si>
  <si>
    <t>Płyny/ dodatkowe odczynniki</t>
  </si>
  <si>
    <t>Cobas Cup with hole</t>
  </si>
  <si>
    <t>1000 szt</t>
  </si>
  <si>
    <t>Cobas integra Cleaner 1000</t>
  </si>
  <si>
    <t>1000 ml</t>
  </si>
  <si>
    <t xml:space="preserve">Cobas Integra NaCl </t>
  </si>
  <si>
    <t>6 x 23 ml</t>
  </si>
  <si>
    <t>Cuvette waste box I-400</t>
  </si>
  <si>
    <t>20 szt. / op.</t>
  </si>
  <si>
    <t>Filter Ligacon</t>
  </si>
  <si>
    <t>10 szt. / op.</t>
  </si>
  <si>
    <t>Halogen Lamp 12 v/100 W</t>
  </si>
  <si>
    <t>Ise deprotenizer</t>
  </si>
  <si>
    <t>Mikrocuwevettes Integra</t>
  </si>
  <si>
    <t>20 x 1000 szt.</t>
  </si>
  <si>
    <t>Probe set</t>
  </si>
  <si>
    <t>2 szt. / op.</t>
  </si>
  <si>
    <t>Odczynnik hemolizujący do aplikacji z hemolizatu</t>
  </si>
  <si>
    <t>115 ml</t>
  </si>
  <si>
    <t>Kaseta dodatkowego cyklu mycia</t>
  </si>
  <si>
    <t>150 testów</t>
  </si>
  <si>
    <t>Realizacja: 3- 7 sierpień 2006</t>
  </si>
  <si>
    <t xml:space="preserve">Ważność odczynników : zgonie z umową minium 1 rok </t>
  </si>
  <si>
    <t>……………………………….</t>
  </si>
  <si>
    <t>PAKIET NR 1</t>
  </si>
  <si>
    <t>nazwa i adres Wykonawcy</t>
  </si>
  <si>
    <t xml:space="preserve">pieczęć firmowa </t>
  </si>
  <si>
    <t>Lp.</t>
  </si>
  <si>
    <t>Asortyment</t>
  </si>
  <si>
    <t>Nazwa handlowa</t>
  </si>
  <si>
    <t>1.</t>
  </si>
  <si>
    <t>2.</t>
  </si>
  <si>
    <t>3.</t>
  </si>
  <si>
    <t>4.</t>
  </si>
  <si>
    <t>5.</t>
  </si>
  <si>
    <t>6.</t>
  </si>
  <si>
    <t>7.</t>
  </si>
  <si>
    <t>8.</t>
  </si>
  <si>
    <t>zestaw</t>
  </si>
  <si>
    <t>9.</t>
  </si>
  <si>
    <t>10.</t>
  </si>
  <si>
    <t xml:space="preserve">Specyfikacja Istotnych Warunków Zamówienia </t>
  </si>
  <si>
    <t>ciąg dalszy</t>
  </si>
  <si>
    <t>11.</t>
  </si>
  <si>
    <t>12.</t>
  </si>
  <si>
    <t>13.</t>
  </si>
  <si>
    <t>14.</t>
  </si>
  <si>
    <t>15.</t>
  </si>
  <si>
    <t>16.</t>
  </si>
  <si>
    <t>17.</t>
  </si>
  <si>
    <t>SUMA:</t>
  </si>
  <si>
    <t>PAKIET NR 2</t>
  </si>
  <si>
    <t xml:space="preserve">Odczynniki i krew kontrolna do analizatora hematologicznego (5diff) XT-4000i </t>
  </si>
  <si>
    <t>JM</t>
  </si>
  <si>
    <t>Ilość</t>
  </si>
  <si>
    <t>Cena jedn. netto</t>
  </si>
  <si>
    <t>Wartość ogółem netto</t>
  </si>
  <si>
    <t>Vat %</t>
  </si>
  <si>
    <t>Wartość ogółem brutto</t>
  </si>
  <si>
    <t>Producent</t>
  </si>
  <si>
    <t>Nr katalogowy</t>
  </si>
  <si>
    <t>Wielkość oferowanego opakowania</t>
  </si>
  <si>
    <t>Cena opak. handlowego  brutto</t>
  </si>
  <si>
    <t>Odczynniki roboczy (rozcieńczalnik) wielkość op.do 20 l</t>
  </si>
  <si>
    <t>l</t>
  </si>
  <si>
    <t>Roztwór lizujący WBC wykorzystywany przy pomiarach w kanale WBC/BASO wielkość op. do 5 l</t>
  </si>
  <si>
    <t>Roztwór lizujący HGB wielkość op. do 5 l</t>
  </si>
  <si>
    <t>Roztwór lizujący WBC wykorzystywany przy pomiarach w kanale DIFF wielkość op. do 5 l</t>
  </si>
  <si>
    <t>Odczynnik do barwienia komórek jądrzastych wielkość op. do 42ml</t>
  </si>
  <si>
    <t>ml</t>
  </si>
  <si>
    <t>Odczynnik odbiałczający na bazie podchlorynu wielkość op. do 50 ml</t>
  </si>
  <si>
    <t>Odczynnik do oznaczania retikulocytów (rozcieńczalnik wielkość op. do 1l + barwnik 12 ml)</t>
  </si>
  <si>
    <t>op.</t>
  </si>
  <si>
    <t>szt.</t>
  </si>
  <si>
    <t>* Terminy składania zamówień - dostawy krwi kontrolnej zgodnie z Harmonogramem stanowiacym Załącznik nr 2 do Umowy.</t>
  </si>
  <si>
    <t>Cena całkowita (wartość ogółem brutto) za Pakiet nr 2 / słownie /: …………………………………………………………………………………………</t>
  </si>
  <si>
    <t>PAKIET NR 3</t>
  </si>
  <si>
    <t xml:space="preserve">Wielkość opakowania jedn. </t>
  </si>
  <si>
    <t>PAKIET NR 4</t>
  </si>
  <si>
    <t>UWAGA:</t>
  </si>
  <si>
    <r>
      <t xml:space="preserve">a. </t>
    </r>
    <r>
      <rPr>
        <sz val="10"/>
        <rFont val="Arial CE"/>
        <family val="2"/>
      </rPr>
      <t xml:space="preserve">Zamawiający w kolumnie </t>
    </r>
    <r>
      <rPr>
        <b/>
        <sz val="10"/>
        <rFont val="Arial CE"/>
        <family val="2"/>
      </rPr>
      <t>/Cena jedn. netto/</t>
    </r>
    <r>
      <rPr>
        <sz val="10"/>
        <rFont val="Arial CE"/>
        <family val="2"/>
      </rPr>
      <t xml:space="preserve"> dopuszcza wycenę do czterech miejsc po przecinku,</t>
    </r>
  </si>
  <si>
    <r>
      <t>b.</t>
    </r>
    <r>
      <rPr>
        <sz val="10"/>
        <rFont val="Arial CE"/>
        <family val="2"/>
      </rPr>
      <t xml:space="preserve"> Zamawiający w kolumnach </t>
    </r>
    <r>
      <rPr>
        <b/>
        <sz val="10"/>
        <rFont val="Arial CE"/>
        <family val="2"/>
      </rPr>
      <t>/Wartość ogółem netto</t>
    </r>
    <r>
      <rPr>
        <sz val="10"/>
        <rFont val="Arial CE"/>
        <family val="2"/>
      </rPr>
      <t xml:space="preserve"> i </t>
    </r>
    <r>
      <rPr>
        <b/>
        <sz val="10"/>
        <rFont val="Arial CE"/>
        <family val="2"/>
      </rPr>
      <t>Wartość ogółem brutto</t>
    </r>
    <r>
      <rPr>
        <sz val="10"/>
        <rFont val="Arial CE"/>
        <family val="2"/>
      </rPr>
      <t>/ dopuszcza wycenę wyłącznie do dwóch miejsc po przecinku.</t>
    </r>
  </si>
  <si>
    <t>PAKIET NR 5</t>
  </si>
  <si>
    <t>Odczynniki, materiały eksploatacyjne do analizatora Rapidlab 248</t>
  </si>
  <si>
    <t xml:space="preserve">Cena </t>
  </si>
  <si>
    <t>Wartość</t>
  </si>
  <si>
    <t>VAT</t>
  </si>
  <si>
    <t>Nr</t>
  </si>
  <si>
    <t>Wielkość</t>
  </si>
  <si>
    <t>Cena opak.</t>
  </si>
  <si>
    <t>jedn.</t>
  </si>
  <si>
    <t>ogółem</t>
  </si>
  <si>
    <t>%</t>
  </si>
  <si>
    <t>katalogowy</t>
  </si>
  <si>
    <t>oferowanego</t>
  </si>
  <si>
    <t>handlowego</t>
  </si>
  <si>
    <t>netto</t>
  </si>
  <si>
    <t>brutto</t>
  </si>
  <si>
    <t>opakowania</t>
  </si>
  <si>
    <t>Zestaw buforów kalibrujących 6,8/7,3</t>
  </si>
  <si>
    <t xml:space="preserve">opakowanie:                                        Bufor 6,8: 4x90ml  Bufor7,3: 4x370ml </t>
  </si>
  <si>
    <t>opakowanie:                               płyn płuczący 4x450 ml; płyn kondycjonujący          4x2-2,5 ml;                        płyn odbiałczający                  4x2,5 ml</t>
  </si>
  <si>
    <t>Zestaw wężyków pompek próbki i  odczynnika</t>
  </si>
  <si>
    <t>Roztwór do napełniania czujnika pH, opakowanie zawierające 3 sztuki + uszczelka kołowa "O ring"</t>
  </si>
  <si>
    <t>Roztwór do napełniania czujnika referencyjnego, opakowanie zawierające 3 sztuki + uszczelka kołowa "O ring"</t>
  </si>
  <si>
    <t>Zestaw: sonda i obsada</t>
  </si>
  <si>
    <t>Zestaw: sonda i rurki</t>
  </si>
  <si>
    <t>Czujnik pCO2, plus uszczelka kołowa 'O ring"</t>
  </si>
  <si>
    <t>Czujnik pH, plus uszczelka kołowa 'O ring"</t>
  </si>
  <si>
    <t>Czujnik pO2, plus uszczelka kołowa 'O ring"</t>
  </si>
  <si>
    <t>Kaseta do elektrody referencyjnej</t>
  </si>
  <si>
    <r>
      <t>Adaptery do kapilar (</t>
    </r>
    <r>
      <rPr>
        <b/>
        <sz val="12"/>
        <rFont val="Times New Roman"/>
        <family val="1"/>
      </rPr>
      <t>op. = 200 szt.</t>
    </r>
    <r>
      <rPr>
        <sz val="12"/>
        <rFont val="Times New Roman"/>
        <family val="1"/>
      </rPr>
      <t>)</t>
    </r>
  </si>
  <si>
    <t>Zestaw rurki grzejnika wstępnego</t>
  </si>
  <si>
    <t>Mat. kontrolne do analizatora równowagi kwasowo-zasadowej Rapidlab 248</t>
  </si>
  <si>
    <t>Materiał kontrolny do gazometrii - poziom 1 (Rapidlab 248)</t>
  </si>
  <si>
    <t>18.</t>
  </si>
  <si>
    <t>Materiał kontrolny do gazometrii - poziom 2 (Rapidlab 248)</t>
  </si>
  <si>
    <t>19.</t>
  </si>
  <si>
    <t>Materiał kontrolny do gazometrii - poziom 3 (Rapidlab 248)</t>
  </si>
  <si>
    <t>WYMAGANIA DODATKOWE:</t>
  </si>
  <si>
    <t>* - wykonawca zagwarantuje ilość odczynnika odbiałczającego wystarczającą na wykonanie odbiałczenia aparatu min. raz w tygodniu</t>
  </si>
  <si>
    <t>ZAŁĄCZNIK NR 8 do SIWZ     Oferta Cenowa</t>
  </si>
  <si>
    <t xml:space="preserve">data, podpis, pieczątka osoby uprawnionej </t>
  </si>
  <si>
    <t>Cena całkowita (wartość ogółem brutto) za Pakiet nr 1 / słownie /: …………………………………………………………………………………………</t>
  </si>
  <si>
    <t>Cena całkowita (wartość ogółem brutto) za Pakiet nr 3 / słownie /: …………………………………………………………………………………………</t>
  </si>
  <si>
    <t>2. Łączną ilość oferowanego odczynnika należy zaokrąglić do dwóch miejsc po przecinku.</t>
  </si>
  <si>
    <t>Butla z gazem Slope</t>
  </si>
  <si>
    <t>Butla z gazem Cal</t>
  </si>
  <si>
    <t>Cena całkowita (wartość ogółem brutto) za Pakiet nr 4 / słownie /: …………………………………………………………………………………………</t>
  </si>
  <si>
    <t>2. Trwałość materiałów kontrolnych min. 3 miesiące od daty dostarczenia do laboratorium.</t>
  </si>
  <si>
    <t>3. Trwałość po otwarciu fiolki min. 14 dni w temp. 2-8°C.</t>
  </si>
  <si>
    <t>1 szt.</t>
  </si>
  <si>
    <t>Elektroda referencyjna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</si>
  <si>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</si>
  <si>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</si>
  <si>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</si>
  <si>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</si>
  <si>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</si>
  <si>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</si>
  <si>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</si>
  <si>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</si>
  <si>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</si>
  <si>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</si>
  <si>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</si>
  <si>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</si>
  <si>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</si>
  <si>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</si>
  <si>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</si>
  <si>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</si>
  <si>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</si>
  <si>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</si>
  <si>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</si>
  <si>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</si>
  <si>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</si>
  <si>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</si>
  <si>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</si>
  <si>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</si>
  <si>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</si>
  <si>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</si>
  <si>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</si>
  <si>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</si>
  <si>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</si>
  <si>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4. Trwałość materiałów kontrolnych po otwarciu fiolki min. 14 dni w temp. 2-8°C.</t>
  </si>
  <si>
    <r>
      <t xml:space="preserve">Krew kontrolna poziom </t>
    </r>
    <r>
      <rPr>
        <b/>
        <sz val="10"/>
        <rFont val="Arial"/>
        <family val="2"/>
      </rPr>
      <t>normal</t>
    </r>
    <r>
      <rPr>
        <sz val="10"/>
        <rFont val="Arial"/>
        <family val="2"/>
      </rPr>
      <t xml:space="preserve">, opak. jedn nie większe niż 5 ml </t>
    </r>
    <r>
      <rPr>
        <sz val="12"/>
        <rFont val="Arial"/>
        <family val="2"/>
      </rPr>
      <t>*</t>
    </r>
  </si>
  <si>
    <r>
      <t xml:space="preserve">Krew kontrolna poziom </t>
    </r>
    <r>
      <rPr>
        <b/>
        <sz val="10"/>
        <rFont val="Arial"/>
        <family val="2"/>
      </rPr>
      <t>niski</t>
    </r>
    <r>
      <rPr>
        <sz val="10"/>
        <rFont val="Arial"/>
        <family val="2"/>
      </rPr>
      <t xml:space="preserve">, opak. jedn nie większe niż 5 ml </t>
    </r>
    <r>
      <rPr>
        <sz val="12"/>
        <rFont val="Arial"/>
        <family val="2"/>
      </rPr>
      <t>*</t>
    </r>
  </si>
  <si>
    <r>
      <t xml:space="preserve">Krew kontrolna poziom </t>
    </r>
    <r>
      <rPr>
        <b/>
        <sz val="10"/>
        <rFont val="Arial"/>
        <family val="2"/>
      </rPr>
      <t>wysoki</t>
    </r>
    <r>
      <rPr>
        <sz val="10"/>
        <rFont val="Arial"/>
        <family val="2"/>
      </rPr>
      <t xml:space="preserve">, opak. jedn nie większe niż 5 ml </t>
    </r>
    <r>
      <rPr>
        <sz val="12"/>
        <rFont val="Arial"/>
        <family val="2"/>
      </rPr>
      <t>*</t>
    </r>
  </si>
  <si>
    <r>
      <t xml:space="preserve">3. Trwałość materiałów kontrolnych min. 2 miesiące od daty dostarczenia do laboratorium - </t>
    </r>
    <r>
      <rPr>
        <b/>
        <sz val="10"/>
        <rFont val="Arial"/>
        <family val="2"/>
      </rPr>
      <t>dot. poz. 8, 9, 10</t>
    </r>
    <r>
      <rPr>
        <sz val="10"/>
        <rFont val="Arial"/>
        <family val="2"/>
      </rPr>
      <t>.</t>
    </r>
  </si>
  <si>
    <r>
      <t xml:space="preserve">Zestaw płynów płucząco-kondycjonujących i odbiałczających </t>
    </r>
    <r>
      <rPr>
        <b/>
        <sz val="14"/>
        <rFont val="Times New Roman"/>
        <family val="1"/>
      </rPr>
      <t>*</t>
    </r>
  </si>
  <si>
    <t>Testy manualne</t>
  </si>
  <si>
    <t>Test do wykrywania indolu</t>
  </si>
  <si>
    <t>Test do wykrywania oksydazy, op. max. 50 szt.</t>
  </si>
  <si>
    <t>Kwas boronowy</t>
  </si>
  <si>
    <t>EDTA</t>
  </si>
  <si>
    <r>
      <t>Zestaw testów lateksowych do szybkiej diagnostyki paciorkowców grupy A,B,C,D,E,F,G- zestaw</t>
    </r>
    <r>
      <rPr>
        <b/>
        <sz val="12"/>
        <rFont val="Times New Roman"/>
        <family val="1"/>
      </rPr>
      <t xml:space="preserve"> termin ważności min. 6 miesięcy od daty dostawy</t>
    </r>
  </si>
  <si>
    <t xml:space="preserve"> 30% roztwór wodorotlenku potasu, opakowanie jedn.do 100 ml</t>
  </si>
  <si>
    <t>Test do oznaczania cefinazy, op. max. 50 szt.</t>
  </si>
  <si>
    <t>Środek mukolityczny typu Mistabron lub ACC</t>
  </si>
  <si>
    <t>Test lateksowy do identyfikacji gronkowca złocistego pozwalający wykryć czynnik zlepny (clumping factor) i białko A, termin. ważności min. 6 miesięcy od daty dostawy</t>
  </si>
  <si>
    <t xml:space="preserve">op. </t>
  </si>
  <si>
    <t>2. Kwas fenyloboronowy i EDTA w postaci probówek, spełnia wymogi EUCAST do diagnostyki KPC i MBL, instrukcja wykonania badania w języku polskim.</t>
  </si>
  <si>
    <t xml:space="preserve">2. Łączną ilość oferowanego odczynnika należy zaokrąglić do dwóch miejsc po przecinku. </t>
  </si>
  <si>
    <t xml:space="preserve">Zamknięty system próżniowo – aspiracyjny </t>
  </si>
  <si>
    <t>do pobierania krwi</t>
  </si>
  <si>
    <t>Nazwa artykułu</t>
  </si>
  <si>
    <t>24,04,2007</t>
  </si>
  <si>
    <t>7,05,2007</t>
  </si>
  <si>
    <t>sztuk</t>
  </si>
  <si>
    <t>16,01,2007</t>
  </si>
  <si>
    <t>19,02,2007</t>
  </si>
  <si>
    <t>27,03,2007</t>
  </si>
  <si>
    <t>Probówka do uzyskiwania surowicy</t>
  </si>
  <si>
    <t>z granulatem, wielkość 7,5 ml,</t>
  </si>
  <si>
    <t>średnica16 mm</t>
  </si>
  <si>
    <t>z granulatem, wielkość 4-5 ml,</t>
  </si>
  <si>
    <t>średnica 13 mm</t>
  </si>
  <si>
    <t>Probówka do hematologii K3EDTA</t>
  </si>
  <si>
    <t>wielkość 2-3 ml, średnica 11-13mm,</t>
  </si>
  <si>
    <t>wys 65mm</t>
  </si>
  <si>
    <t>Probówka do badań koagulologicznych</t>
  </si>
  <si>
    <t>(cytrynian trójsodowy 3,1-3,2 %),</t>
  </si>
  <si>
    <t>wielkość 3-4 ml, średnica 11-13 mm,</t>
  </si>
  <si>
    <t>wys 65 mm</t>
  </si>
  <si>
    <t>Probówka do OB.(wersja logarytmiczna),</t>
  </si>
  <si>
    <t>wielkość 3-4 ml</t>
  </si>
  <si>
    <t>3. Materiały eksploatacyjne oryginalne dedykowane do analizatora Rapidlab 248.</t>
  </si>
  <si>
    <t>4. Zamawiający dopuszcza odczynniki równoważne.</t>
  </si>
  <si>
    <t>Osocze królicze liofilizowane  Dopuszcza się opakowanie jedn. do 10 ml,</t>
  </si>
  <si>
    <t>Testy lateksowe do typowania paciorkowców grupy B bez enzymu ekstrakcyjnego</t>
  </si>
  <si>
    <t>1. Test do wykrywania indolu szybki, kompletny, instrukcja w języku polskim, termin wazności minimum 6 miesięcy.</t>
  </si>
  <si>
    <r>
      <t xml:space="preserve">3. Test na oksydazę i cefinazę w postaci szybkiego testu diagnostycznego, pozwalającego na wykrycie oksydazy maksymalnie w ciągu 1 minuty. Test kompletny, instrukcja w języku polskim, termin ważności minimum 6 miesięcy – </t>
    </r>
    <r>
      <rPr>
        <b/>
        <sz val="10"/>
        <rFont val="Arial"/>
        <family val="2"/>
      </rPr>
      <t>dot. poz. 2, 8.</t>
    </r>
  </si>
  <si>
    <t xml:space="preserve">Materiały kontrolne do analizatora hematologicznego (3diff) Mythic 18 </t>
  </si>
  <si>
    <t>1. Oferowane kontrolki posiadają możliwość wyk. badania na analizatorze (3diff)  Mythic 18</t>
  </si>
  <si>
    <t xml:space="preserve">Krew kontrolna 3diff poziom wysoki, wielk. jedn. opak. maksymalnie 3 ml </t>
  </si>
  <si>
    <t xml:space="preserve">Krew kontrolna 3diff poziom normalny, wielk. jedn. opak. maksymalnie 3 ml </t>
  </si>
  <si>
    <t xml:space="preserve">Krew kontrolna 3diff poziom niski, wielk. jedn. opak. maksymalnie 3 ml </t>
  </si>
  <si>
    <t xml:space="preserve">Odczynniki, materiały kontrolne, kalibratory, materiały eksploatacyjne do analizatora biochemicznego Cobas Integra 400 Plus </t>
  </si>
  <si>
    <t>Wielkość opakowania-ilość ozn.</t>
  </si>
  <si>
    <t>ilość op.</t>
  </si>
  <si>
    <t>Cena  jedn. netto</t>
  </si>
  <si>
    <t>VAT     %</t>
  </si>
  <si>
    <r>
      <t xml:space="preserve">Cena opak. handlowego </t>
    </r>
    <r>
      <rPr>
        <b/>
        <sz val="12"/>
        <rFont val="Arial"/>
        <family val="2"/>
      </rPr>
      <t>brutto</t>
    </r>
  </si>
  <si>
    <t>Alfa- Amylaza</t>
  </si>
  <si>
    <t>Bilirubina całkowita - metoda DPD</t>
  </si>
  <si>
    <t>Glukoza</t>
  </si>
  <si>
    <t>Białko w moczu i PMR</t>
  </si>
  <si>
    <t>Białko C-reaktywne, wysokoczułe</t>
  </si>
  <si>
    <t>CKMB</t>
  </si>
  <si>
    <t>Naczyńka probówkowe, niebieskie z dziurką</t>
  </si>
  <si>
    <t>Płyn myjący 1000</t>
  </si>
  <si>
    <t>Chlorek sodu NaCl  9%</t>
  </si>
  <si>
    <t>Pojemnik na odpady</t>
  </si>
  <si>
    <t>20 szt/ op.</t>
  </si>
  <si>
    <t>Filtr Ligacon</t>
  </si>
  <si>
    <t>10szt/op</t>
  </si>
  <si>
    <t>Lampa halogenowa 12 V/100 W</t>
  </si>
  <si>
    <t>Odbiałczacz do przystawki ISE</t>
  </si>
  <si>
    <t>Mikrokuwety</t>
  </si>
  <si>
    <t>Zestaw igieł</t>
  </si>
  <si>
    <t>2 szt./op</t>
  </si>
  <si>
    <t>Kaseta do kontroli precyji pipetowania</t>
  </si>
  <si>
    <t>300 testów</t>
  </si>
  <si>
    <t>Płyn kontrolny do testu precyzji pipetowania</t>
  </si>
  <si>
    <t>25 ml</t>
  </si>
  <si>
    <t>Elektroda potasowa</t>
  </si>
  <si>
    <t>Elektroda chlorkowa</t>
  </si>
  <si>
    <t>Elektroda sodowa</t>
  </si>
  <si>
    <t>Cobas Integra ISE roztwór 1 opakowanie 6 x 17,5 ml</t>
  </si>
  <si>
    <t>Cobas Integra ISE roztwór 2 opakowania  6 x 9,5 ml</t>
  </si>
  <si>
    <t>Roztwór referencyjny opakowanie po 250 ml</t>
  </si>
  <si>
    <t>Kalibrator ISE bezpośredni opakowanie po 250 ml</t>
  </si>
  <si>
    <t>Kalibrator ISE pośredni opakowanie po 250 ml</t>
  </si>
  <si>
    <t>Roztwór trawiący opakowanie 6 x 11ml</t>
  </si>
  <si>
    <t xml:space="preserve">Zestaw rurek Integra 400 </t>
  </si>
  <si>
    <t>Koreczki do stacji myjącej</t>
  </si>
  <si>
    <r>
      <t>2.</t>
    </r>
    <r>
      <rPr>
        <sz val="12"/>
        <rFont val="Times New Roman"/>
        <family val="1"/>
      </rPr>
      <t xml:space="preserve"> W przypadku braku sprawności analizatora Cobas Integra 400 Plus uniemożliwiającego wykonywanie badań lub cyklicznie powtarzającego się problemu z utrzymaniem jego pełnej gotowości do wykonywania badań, w terminie do 14 dni od zgłoszenia przez Zamawiającego, Wykonawca dostarczy analizator zastępczy o co najmniej takich samych parametrach co Cobas Integra 400 Plus.</t>
    </r>
  </si>
  <si>
    <r>
      <t xml:space="preserve">3. </t>
    </r>
    <r>
      <rPr>
        <sz val="12"/>
        <rFont val="Times New Roman"/>
        <family val="1"/>
      </rPr>
      <t>W przypadku zaoferowania analizatora zastępczego w ramach zapewnienia sprawności w trakcie realizacji umowy Wykonawca gwarantuje w ramach złożonej oferty cenowej, że:</t>
    </r>
  </si>
  <si>
    <t xml:space="preserve">   - poinformuje o tym fakcie Zamawiającego przed dostarczeniem analizatora,</t>
  </si>
  <si>
    <t xml:space="preserve">   - zapewni ciągłość wykonywanych badań,</t>
  </si>
  <si>
    <t xml:space="preserve">   - zainstaluje zaoferowany analizator zastępczy, w miejscu wskazanym przez Zamawiającego, zakończony protokołem instalacji i uruchomienia oraz szkolenia personelu,</t>
  </si>
  <si>
    <t xml:space="preserve">    - po zakończeniu umowy Wykonawca zobowiązany jest do odbioru analizatora zastępczego potwierdzonego protokołem odbioru,</t>
  </si>
  <si>
    <t xml:space="preserve">   - zapewni taką ilość odczynników pozwalającą na wykonanie jednakowej ilości badań co na analizatorze Cobas Integra 400 Plus do czasu zakończenia umowy,</t>
  </si>
  <si>
    <r>
      <t xml:space="preserve">   - </t>
    </r>
    <r>
      <rPr>
        <u val="single"/>
        <sz val="12"/>
        <rFont val="Times New Roman"/>
        <family val="1"/>
      </rPr>
      <t>dołączy do oferty</t>
    </r>
    <r>
      <rPr>
        <sz val="12"/>
        <rFont val="Times New Roman"/>
        <family val="1"/>
      </rPr>
      <t xml:space="preserve"> materiały informacyjne z dokładnym opisem technicznym oferowanego analizatora zastępczego.</t>
    </r>
  </si>
  <si>
    <r>
      <t>4.</t>
    </r>
    <r>
      <rPr>
        <sz val="12"/>
        <rFont val="Times New Roman"/>
        <family val="1"/>
      </rPr>
      <t xml:space="preserve"> Wykonawca zapewnia podłączenie analizatora zastępczego do laboratoryjnego systemu informatycznego e-Lab.</t>
    </r>
  </si>
  <si>
    <r>
      <t>5.</t>
    </r>
    <r>
      <rPr>
        <sz val="12"/>
        <rFont val="Times New Roman"/>
        <family val="1"/>
      </rPr>
      <t xml:space="preserve"> Łączną ilość oferowanego odczynnika należy zaokrąglić do dwóch miejsc po przecinku.</t>
    </r>
  </si>
  <si>
    <t>Kalibratory*</t>
  </si>
  <si>
    <t>Materiały kontrolne*</t>
  </si>
  <si>
    <t xml:space="preserve"> * W pozycji 13 i 14 należy wpisać niezbędne kontrole i kalibratory w ilości wystarczającej na 12 miesięcy przy założeniu codziennej kontroli na 2 poziomach 7 dni w tygodniu</t>
  </si>
  <si>
    <r>
      <t xml:space="preserve">1. Wartości nominalne materiału kontrolnego dla analizatora Rapidlab 248 uwzględniające korektę wartości w zależności od temperatury - </t>
    </r>
    <r>
      <rPr>
        <b/>
        <sz val="10"/>
        <rFont val="Arial"/>
        <family val="2"/>
      </rPr>
      <t>dot. poz. 17,18,19.</t>
    </r>
  </si>
  <si>
    <t>PAKIET NR 6</t>
  </si>
  <si>
    <t>Cena całkowita (wartość ogółem brutto) za Pakiet nr 6 / słownie /: …………………………………………………………………………………………</t>
  </si>
  <si>
    <t>Cena całkowita (wartość ogółem brutto) za Pakiet nr 5 / słownie /: …………………………………………………………………………………………</t>
  </si>
  <si>
    <t>Odczynniki i materiały zużywalne do analizatora parametrów krytycznych Radiometer ABL90 Flex</t>
  </si>
  <si>
    <t>Pakiet odczynnikowy</t>
  </si>
  <si>
    <t>944-157</t>
  </si>
  <si>
    <t>Kaseta sensorowa S.C. 90/300 Full Panel+OQ</t>
  </si>
  <si>
    <t>946-005</t>
  </si>
  <si>
    <t>Kaseta sensorowa S.C. 90/600 Full Panel+OQ</t>
  </si>
  <si>
    <t>946-008</t>
  </si>
  <si>
    <t>Kalibrator hemoglobiny</t>
  </si>
  <si>
    <t>944-021</t>
  </si>
  <si>
    <t>Papier do drukarki /1 op. a' 8 rolek/</t>
  </si>
  <si>
    <t>984-070</t>
  </si>
  <si>
    <t>Wyłapywacze skrzepów</t>
  </si>
  <si>
    <t>Zamawiający posiada na gwarancji analizator parametrów krytycznych Radiometer ABL90 Flex.</t>
  </si>
  <si>
    <t xml:space="preserve">UWAGA: </t>
  </si>
  <si>
    <t>1. Dostawa odczynników i krwi kontrolnej do analizatora hematologicznego (5diff) XT-4000i będącego własnością Zamawiającego.</t>
  </si>
  <si>
    <r>
      <t xml:space="preserve">W tym przypadku Zamawiający </t>
    </r>
    <r>
      <rPr>
        <b/>
        <u val="single"/>
        <sz val="12"/>
        <rFont val="Times New Roman"/>
        <family val="1"/>
      </rPr>
      <t>nie dopuszcza składania ofert równoważnych</t>
    </r>
    <r>
      <rPr>
        <sz val="12"/>
        <rFont val="Times New Roman"/>
        <family val="1"/>
      </rPr>
      <t xml:space="preserve">. </t>
    </r>
  </si>
  <si>
    <r>
      <t xml:space="preserve">1. </t>
    </r>
    <r>
      <rPr>
        <sz val="12"/>
        <rFont val="Times New Roman"/>
        <family val="1"/>
      </rPr>
      <t>Dostawa odczynników, materiałów kontrolnych, kalibratorów, materiałów eksploatacyjnych do analizatora Cobas Integra 400 Plus będącego własnością Zamawiającego.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</si>
</sst>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00&quot; zł&quot;"/>
    <numFmt numFmtId="166" formatCode="_-* #,##0.00&quot; zł&quot;_-;\-* #,##0.00&quot; zł&quot;_-;_-* \-??&quot; zł&quot;_-;_-@_-"/>
    <numFmt numFmtId="167" formatCode="0.000"/>
    <numFmt numFmtId="168" formatCode="_-* #,##0.0000&quot; zł&quot;_-;\-* #,##0.0000&quot; zł&quot;_-;_-* \-??&quot; zł&quot;_-;_-@_-"/>
    <numFmt numFmtId="169" formatCode="#,##0&quot; szt.&quot;"/>
    <numFmt numFmtId="170" formatCode="0.0000"/>
    <numFmt numFmtId="171" formatCode="#,##0.0000"/>
    <numFmt numFmtId="172" formatCode="0.00000"/>
    <numFmt numFmtId="173" formatCode="#,##0.00\ [$€-1]"/>
    <numFmt numFmtId="174" formatCode="#,##0.00\ &quot;zł&quot;"/>
    <numFmt numFmtId="175" formatCode="_-* #,##0.00\ [$zł-415]_-;\-* #,##0.00\ [$zł-415]_-;_-* &quot;-&quot;??\ [$zł-415]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</numFmts>
  <fonts count="7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4"/>
      <name val="Arial"/>
      <family val="2"/>
    </font>
    <font>
      <b/>
      <i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Times New Roman CE"/>
      <family val="1"/>
    </font>
    <font>
      <sz val="9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Times New Roman"/>
      <family val="1"/>
    </font>
    <font>
      <sz val="12"/>
      <name val="Times New Roman CE"/>
      <family val="1"/>
    </font>
    <font>
      <sz val="12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name val="Czcionka tekstu podstawowego"/>
      <family val="0"/>
    </font>
    <font>
      <b/>
      <sz val="20"/>
      <name val="Times New Roman"/>
      <family val="1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2"/>
      <color indexed="14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14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/>
      <right style="medium"/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/>
      <right style="medium">
        <color indexed="8"/>
      </right>
      <top style="medium"/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0" borderId="0">
      <alignment/>
      <protection/>
    </xf>
    <xf numFmtId="0" fontId="7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72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</cellStyleXfs>
  <cellXfs count="732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21" fillId="0" borderId="0" xfId="0" applyFont="1" applyAlignment="1">
      <alignment horizontal="right"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26" fillId="0" borderId="0" xfId="0" applyFont="1" applyFill="1" applyBorder="1" applyAlignment="1">
      <alignment horizontal="left" vertical="center" wrapText="1"/>
    </xf>
    <xf numFmtId="0" fontId="28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12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right" vertical="center" wrapText="1"/>
    </xf>
    <xf numFmtId="0" fontId="32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33" fillId="0" borderId="0" xfId="0" applyFont="1" applyAlignment="1">
      <alignment horizontal="right"/>
    </xf>
    <xf numFmtId="0" fontId="34" fillId="0" borderId="0" xfId="0" applyFont="1" applyAlignment="1">
      <alignment vertical="center"/>
    </xf>
    <xf numFmtId="0" fontId="29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3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2" fillId="0" borderId="0" xfId="0" applyFont="1" applyFill="1" applyAlignment="1">
      <alignment/>
    </xf>
    <xf numFmtId="0" fontId="38" fillId="0" borderId="0" xfId="0" applyFont="1" applyBorder="1" applyAlignment="1">
      <alignment wrapText="1"/>
    </xf>
    <xf numFmtId="0" fontId="38" fillId="0" borderId="0" xfId="0" applyFont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2" fontId="23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8" fillId="0" borderId="0" xfId="0" applyFont="1" applyBorder="1" applyAlignment="1">
      <alignment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6" fillId="0" borderId="0" xfId="0" applyFont="1" applyAlignment="1">
      <alignment/>
    </xf>
    <xf numFmtId="2" fontId="12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 horizontal="center" wrapText="1"/>
    </xf>
    <xf numFmtId="1" fontId="1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wrapText="1"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 horizontal="center" wrapText="1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Border="1" applyAlignment="1">
      <alignment horizontal="left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33" fillId="0" borderId="0" xfId="53" applyFont="1" applyAlignment="1">
      <alignment horizontal="left"/>
      <protection/>
    </xf>
    <xf numFmtId="0" fontId="44" fillId="0" borderId="0" xfId="0" applyFont="1" applyAlignment="1">
      <alignment/>
    </xf>
    <xf numFmtId="0" fontId="35" fillId="0" borderId="0" xfId="0" applyFont="1" applyAlignment="1">
      <alignment/>
    </xf>
    <xf numFmtId="0" fontId="26" fillId="0" borderId="0" xfId="0" applyFont="1" applyBorder="1" applyAlignment="1">
      <alignment horizontal="center" wrapText="1"/>
    </xf>
    <xf numFmtId="0" fontId="26" fillId="0" borderId="0" xfId="0" applyFont="1" applyFill="1" applyBorder="1" applyAlignment="1">
      <alignment horizontal="left" wrapText="1"/>
    </xf>
    <xf numFmtId="166" fontId="24" fillId="0" borderId="16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2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vertical="center" wrapText="1"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1" fontId="23" fillId="0" borderId="0" xfId="0" applyNumberFormat="1" applyFont="1" applyFill="1" applyBorder="1" applyAlignment="1">
      <alignment/>
    </xf>
    <xf numFmtId="0" fontId="26" fillId="0" borderId="11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2" fontId="24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2" fontId="24" fillId="0" borderId="16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26" fillId="0" borderId="24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wrapText="1"/>
    </xf>
    <xf numFmtId="0" fontId="26" fillId="0" borderId="25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0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1" fontId="53" fillId="0" borderId="0" xfId="0" applyNumberFormat="1" applyFont="1" applyFill="1" applyAlignment="1">
      <alignment horizontal="center"/>
    </xf>
    <xf numFmtId="0" fontId="54" fillId="0" borderId="10" xfId="69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 wrapText="1"/>
    </xf>
    <xf numFmtId="0" fontId="26" fillId="0" borderId="26" xfId="0" applyFont="1" applyFill="1" applyBorder="1" applyAlignment="1">
      <alignment vertical="center" wrapText="1"/>
    </xf>
    <xf numFmtId="0" fontId="55" fillId="0" borderId="0" xfId="0" applyFont="1" applyFill="1" applyAlignment="1">
      <alignment horizontal="center" wrapText="1"/>
    </xf>
    <xf numFmtId="0" fontId="27" fillId="0" borderId="27" xfId="0" applyFont="1" applyFill="1" applyBorder="1" applyAlignment="1">
      <alignment horizontal="center" vertical="top" wrapText="1"/>
    </xf>
    <xf numFmtId="0" fontId="23" fillId="0" borderId="28" xfId="0" applyFont="1" applyFill="1" applyBorder="1" applyAlignment="1">
      <alignment/>
    </xf>
    <xf numFmtId="0" fontId="38" fillId="0" borderId="28" xfId="0" applyFont="1" applyFill="1" applyBorder="1" applyAlignment="1">
      <alignment horizontal="center"/>
    </xf>
    <xf numFmtId="0" fontId="12" fillId="0" borderId="28" xfId="0" applyFont="1" applyFill="1" applyBorder="1" applyAlignment="1">
      <alignment/>
    </xf>
    <xf numFmtId="0" fontId="27" fillId="0" borderId="29" xfId="0" applyFont="1" applyFill="1" applyBorder="1" applyAlignment="1">
      <alignment vertical="top" wrapText="1"/>
    </xf>
    <xf numFmtId="0" fontId="27" fillId="0" borderId="29" xfId="0" applyFont="1" applyFill="1" applyBorder="1" applyAlignment="1">
      <alignment horizontal="center" vertical="top" wrapText="1"/>
    </xf>
    <xf numFmtId="0" fontId="27" fillId="0" borderId="30" xfId="0" applyFont="1" applyFill="1" applyBorder="1" applyAlignment="1">
      <alignment wrapText="1"/>
    </xf>
    <xf numFmtId="0" fontId="27" fillId="0" borderId="29" xfId="0" applyFont="1" applyFill="1" applyBorder="1" applyAlignment="1">
      <alignment wrapText="1"/>
    </xf>
    <xf numFmtId="0" fontId="23" fillId="0" borderId="31" xfId="0" applyFont="1" applyFill="1" applyBorder="1" applyAlignment="1">
      <alignment/>
    </xf>
    <xf numFmtId="0" fontId="38" fillId="0" borderId="32" xfId="0" applyFont="1" applyFill="1" applyBorder="1" applyAlignment="1">
      <alignment/>
    </xf>
    <xf numFmtId="0" fontId="23" fillId="0" borderId="32" xfId="0" applyFont="1" applyFill="1" applyBorder="1" applyAlignment="1">
      <alignment/>
    </xf>
    <xf numFmtId="0" fontId="38" fillId="0" borderId="33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 vertical="top" wrapText="1"/>
    </xf>
    <xf numFmtId="0" fontId="26" fillId="0" borderId="30" xfId="0" applyFont="1" applyFill="1" applyBorder="1" applyAlignment="1">
      <alignment horizontal="center" vertical="top" wrapText="1"/>
    </xf>
    <xf numFmtId="0" fontId="26" fillId="0" borderId="29" xfId="0" applyFont="1" applyFill="1" applyBorder="1" applyAlignment="1">
      <alignment horizontal="center" vertical="top" wrapText="1"/>
    </xf>
    <xf numFmtId="0" fontId="12" fillId="0" borderId="29" xfId="0" applyFont="1" applyFill="1" applyBorder="1" applyAlignment="1">
      <alignment vertical="top" wrapText="1"/>
    </xf>
    <xf numFmtId="0" fontId="26" fillId="0" borderId="34" xfId="0" applyFont="1" applyFill="1" applyBorder="1" applyAlignment="1">
      <alignment horizontal="center" vertical="top" wrapText="1"/>
    </xf>
    <xf numFmtId="0" fontId="21" fillId="0" borderId="29" xfId="0" applyFont="1" applyFill="1" applyBorder="1" applyAlignment="1">
      <alignment horizontal="center" vertical="top" wrapText="1"/>
    </xf>
    <xf numFmtId="0" fontId="21" fillId="0" borderId="34" xfId="0" applyFont="1" applyFill="1" applyBorder="1" applyAlignment="1">
      <alignment horizontal="center" vertical="top" wrapText="1"/>
    </xf>
    <xf numFmtId="0" fontId="28" fillId="0" borderId="29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1" fontId="56" fillId="0" borderId="0" xfId="0" applyNumberFormat="1" applyFont="1" applyFill="1" applyAlignment="1">
      <alignment horizontal="center"/>
    </xf>
    <xf numFmtId="1" fontId="31" fillId="0" borderId="0" xfId="0" applyNumberFormat="1" applyFont="1" applyFill="1" applyAlignment="1">
      <alignment horizontal="center"/>
    </xf>
    <xf numFmtId="0" fontId="31" fillId="22" borderId="0" xfId="0" applyFont="1" applyFill="1" applyAlignment="1">
      <alignment/>
    </xf>
    <xf numFmtId="0" fontId="57" fillId="4" borderId="13" xfId="0" applyFont="1" applyFill="1" applyBorder="1" applyAlignment="1">
      <alignment horizontal="center"/>
    </xf>
    <xf numFmtId="0" fontId="58" fillId="0" borderId="0" xfId="0" applyFont="1" applyFill="1" applyAlignment="1">
      <alignment/>
    </xf>
    <xf numFmtId="0" fontId="57" fillId="4" borderId="14" xfId="0" applyFont="1" applyFill="1" applyBorder="1" applyAlignment="1">
      <alignment horizontal="center"/>
    </xf>
    <xf numFmtId="0" fontId="41" fillId="0" borderId="35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 wrapText="1"/>
    </xf>
    <xf numFmtId="0" fontId="53" fillId="0" borderId="36" xfId="0" applyFont="1" applyFill="1" applyBorder="1" applyAlignment="1" applyProtection="1">
      <alignment horizontal="center"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23" fillId="0" borderId="36" xfId="0" applyFont="1" applyFill="1" applyBorder="1" applyAlignment="1" applyProtection="1">
      <alignment horizontal="center" vertical="center" wrapText="1"/>
      <protection/>
    </xf>
    <xf numFmtId="0" fontId="41" fillId="0" borderId="36" xfId="0" applyFont="1" applyFill="1" applyBorder="1" applyAlignment="1">
      <alignment horizontal="center" vertical="center" wrapText="1"/>
    </xf>
    <xf numFmtId="0" fontId="41" fillId="0" borderId="28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/>
    </xf>
    <xf numFmtId="0" fontId="31" fillId="0" borderId="32" xfId="0" applyFont="1" applyFill="1" applyBorder="1" applyAlignment="1">
      <alignment horizontal="center"/>
    </xf>
    <xf numFmtId="0" fontId="32" fillId="0" borderId="32" xfId="0" applyFont="1" applyFill="1" applyBorder="1" applyAlignment="1">
      <alignment horizontal="center"/>
    </xf>
    <xf numFmtId="1" fontId="56" fillId="0" borderId="32" xfId="0" applyNumberFormat="1" applyFont="1" applyFill="1" applyBorder="1" applyAlignment="1">
      <alignment horizontal="center"/>
    </xf>
    <xf numFmtId="1" fontId="31" fillId="0" borderId="32" xfId="0" applyNumberFormat="1" applyFont="1" applyFill="1" applyBorder="1" applyAlignment="1">
      <alignment horizontal="center"/>
    </xf>
    <xf numFmtId="0" fontId="31" fillId="22" borderId="32" xfId="0" applyFont="1" applyFill="1" applyBorder="1" applyAlignment="1">
      <alignment/>
    </xf>
    <xf numFmtId="0" fontId="30" fillId="0" borderId="20" xfId="0" applyFont="1" applyFill="1" applyBorder="1" applyAlignment="1">
      <alignment horizontal="center"/>
    </xf>
    <xf numFmtId="0" fontId="30" fillId="0" borderId="12" xfId="0" applyFont="1" applyFill="1" applyBorder="1" applyAlignment="1">
      <alignment wrapText="1"/>
    </xf>
    <xf numFmtId="0" fontId="30" fillId="0" borderId="21" xfId="0" applyFont="1" applyFill="1" applyBorder="1" applyAlignment="1" applyProtection="1">
      <alignment horizontal="center" wrapText="1"/>
      <protection/>
    </xf>
    <xf numFmtId="0" fontId="30" fillId="0" borderId="12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2" fontId="32" fillId="0" borderId="21" xfId="0" applyNumberFormat="1" applyFont="1" applyFill="1" applyBorder="1" applyAlignment="1">
      <alignment horizontal="center"/>
    </xf>
    <xf numFmtId="2" fontId="30" fillId="0" borderId="12" xfId="0" applyNumberFormat="1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2" fontId="32" fillId="0" borderId="12" xfId="0" applyNumberFormat="1" applyFont="1" applyFill="1" applyBorder="1" applyAlignment="1">
      <alignment horizontal="center"/>
    </xf>
    <xf numFmtId="2" fontId="59" fillId="0" borderId="21" xfId="0" applyNumberFormat="1" applyFont="1" applyFill="1" applyBorder="1" applyAlignment="1">
      <alignment horizontal="right"/>
    </xf>
    <xf numFmtId="0" fontId="32" fillId="0" borderId="32" xfId="0" applyFont="1" applyFill="1" applyBorder="1" applyAlignment="1">
      <alignment/>
    </xf>
    <xf numFmtId="1" fontId="60" fillId="0" borderId="32" xfId="0" applyNumberFormat="1" applyFont="1" applyFill="1" applyBorder="1" applyAlignment="1">
      <alignment horizontal="center"/>
    </xf>
    <xf numFmtId="172" fontId="32" fillId="0" borderId="32" xfId="0" applyNumberFormat="1" applyFont="1" applyFill="1" applyBorder="1" applyAlignment="1">
      <alignment horizontal="center"/>
    </xf>
    <xf numFmtId="2" fontId="32" fillId="0" borderId="32" xfId="0" applyNumberFormat="1" applyFont="1" applyFill="1" applyBorder="1" applyAlignment="1">
      <alignment horizontal="center"/>
    </xf>
    <xf numFmtId="1" fontId="32" fillId="0" borderId="32" xfId="0" applyNumberFormat="1" applyFont="1" applyFill="1" applyBorder="1" applyAlignment="1">
      <alignment horizontal="center"/>
    </xf>
    <xf numFmtId="0" fontId="61" fillId="4" borderId="1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2" fontId="32" fillId="0" borderId="0" xfId="0" applyNumberFormat="1" applyFont="1" applyFill="1" applyBorder="1" applyAlignment="1">
      <alignment horizontal="center"/>
    </xf>
    <xf numFmtId="2" fontId="30" fillId="0" borderId="38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2" fontId="32" fillId="0" borderId="38" xfId="0" applyNumberFormat="1" applyFont="1" applyFill="1" applyBorder="1" applyAlignment="1">
      <alignment horizontal="center"/>
    </xf>
    <xf numFmtId="2" fontId="59" fillId="0" borderId="0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12" fillId="0" borderId="32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0" fontId="12" fillId="0" borderId="32" xfId="0" applyFont="1" applyFill="1" applyBorder="1" applyAlignment="1">
      <alignment/>
    </xf>
    <xf numFmtId="0" fontId="30" fillId="0" borderId="11" xfId="0" applyFont="1" applyFill="1" applyBorder="1" applyAlignment="1">
      <alignment horizontal="center"/>
    </xf>
    <xf numFmtId="0" fontId="30" fillId="0" borderId="10" xfId="0" applyFont="1" applyFill="1" applyBorder="1" applyAlignment="1">
      <alignment wrapText="1"/>
    </xf>
    <xf numFmtId="0" fontId="30" fillId="0" borderId="13" xfId="0" applyFont="1" applyFill="1" applyBorder="1" applyAlignment="1" applyProtection="1">
      <alignment horizontal="center" wrapText="1"/>
      <protection/>
    </xf>
    <xf numFmtId="0" fontId="30" fillId="0" borderId="10" xfId="0" applyFont="1" applyFill="1" applyBorder="1" applyAlignment="1">
      <alignment horizontal="center"/>
    </xf>
    <xf numFmtId="2" fontId="32" fillId="0" borderId="13" xfId="0" applyNumberFormat="1" applyFont="1" applyFill="1" applyBorder="1" applyAlignment="1">
      <alignment horizontal="center"/>
    </xf>
    <xf numFmtId="2" fontId="30" fillId="0" borderId="10" xfId="0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2" fontId="32" fillId="0" borderId="10" xfId="0" applyNumberFormat="1" applyFont="1" applyFill="1" applyBorder="1" applyAlignment="1">
      <alignment horizontal="center"/>
    </xf>
    <xf numFmtId="2" fontId="59" fillId="0" borderId="13" xfId="0" applyNumberFormat="1" applyFont="1" applyFill="1" applyBorder="1" applyAlignment="1">
      <alignment horizontal="right"/>
    </xf>
    <xf numFmtId="0" fontId="30" fillId="0" borderId="22" xfId="0" applyFont="1" applyFill="1" applyBorder="1" applyAlignment="1">
      <alignment horizontal="center"/>
    </xf>
    <xf numFmtId="0" fontId="30" fillId="0" borderId="19" xfId="0" applyFont="1" applyFill="1" applyBorder="1" applyAlignment="1">
      <alignment wrapText="1"/>
    </xf>
    <xf numFmtId="0" fontId="30" fillId="0" borderId="23" xfId="0" applyFont="1" applyFill="1" applyBorder="1" applyAlignment="1" applyProtection="1">
      <alignment horizontal="center" wrapText="1"/>
      <protection/>
    </xf>
    <xf numFmtId="0" fontId="30" fillId="0" borderId="19" xfId="0" applyFont="1" applyFill="1" applyBorder="1" applyAlignment="1">
      <alignment horizontal="center"/>
    </xf>
    <xf numFmtId="2" fontId="32" fillId="0" borderId="23" xfId="0" applyNumberFormat="1" applyFont="1" applyFill="1" applyBorder="1" applyAlignment="1">
      <alignment horizontal="center"/>
    </xf>
    <xf numFmtId="2" fontId="30" fillId="0" borderId="19" xfId="0" applyNumberFormat="1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/>
    </xf>
    <xf numFmtId="2" fontId="32" fillId="0" borderId="19" xfId="0" applyNumberFormat="1" applyFont="1" applyFill="1" applyBorder="1" applyAlignment="1">
      <alignment horizontal="center"/>
    </xf>
    <xf numFmtId="2" fontId="59" fillId="0" borderId="23" xfId="0" applyNumberFormat="1" applyFont="1" applyFill="1" applyBorder="1" applyAlignment="1">
      <alignment horizontal="right"/>
    </xf>
    <xf numFmtId="2" fontId="6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>
      <alignment/>
    </xf>
    <xf numFmtId="0" fontId="63" fillId="0" borderId="0" xfId="0" applyFont="1" applyFill="1" applyAlignment="1">
      <alignment horizontal="center"/>
    </xf>
    <xf numFmtId="2" fontId="59" fillId="0" borderId="21" xfId="0" applyNumberFormat="1" applyFont="1" applyFill="1" applyBorder="1" applyAlignment="1">
      <alignment/>
    </xf>
    <xf numFmtId="2" fontId="59" fillId="0" borderId="13" xfId="0" applyNumberFormat="1" applyFont="1" applyFill="1" applyBorder="1" applyAlignment="1">
      <alignment/>
    </xf>
    <xf numFmtId="0" fontId="30" fillId="0" borderId="39" xfId="0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0" fontId="30" fillId="0" borderId="38" xfId="0" applyFont="1" applyFill="1" applyBorder="1" applyAlignment="1">
      <alignment wrapText="1"/>
    </xf>
    <xf numFmtId="0" fontId="30" fillId="0" borderId="0" xfId="0" applyFont="1" applyFill="1" applyBorder="1" applyAlignment="1" applyProtection="1">
      <alignment horizontal="center" wrapText="1"/>
      <protection/>
    </xf>
    <xf numFmtId="0" fontId="30" fillId="0" borderId="40" xfId="0" applyFont="1" applyFill="1" applyBorder="1" applyAlignment="1">
      <alignment horizontal="center"/>
    </xf>
    <xf numFmtId="0" fontId="30" fillId="0" borderId="17" xfId="0" applyFont="1" applyFill="1" applyBorder="1" applyAlignment="1" applyProtection="1">
      <alignment horizontal="center" wrapText="1"/>
      <protection/>
    </xf>
    <xf numFmtId="2" fontId="32" fillId="0" borderId="17" xfId="0" applyNumberFormat="1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2" fontId="59" fillId="0" borderId="17" xfId="0" applyNumberFormat="1" applyFont="1" applyFill="1" applyBorder="1" applyAlignment="1">
      <alignment/>
    </xf>
    <xf numFmtId="0" fontId="32" fillId="0" borderId="35" xfId="0" applyFont="1" applyFill="1" applyBorder="1" applyAlignment="1">
      <alignment horizontal="center"/>
    </xf>
    <xf numFmtId="0" fontId="32" fillId="0" borderId="36" xfId="0" applyFont="1" applyFill="1" applyBorder="1" applyAlignment="1">
      <alignment horizontal="center"/>
    </xf>
    <xf numFmtId="0" fontId="64" fillId="0" borderId="36" xfId="0" applyFont="1" applyFill="1" applyBorder="1" applyAlignment="1">
      <alignment horizontal="center" wrapText="1"/>
    </xf>
    <xf numFmtId="0" fontId="32" fillId="0" borderId="36" xfId="0" applyFont="1" applyFill="1" applyBorder="1" applyAlignment="1">
      <alignment horizontal="center" wrapText="1"/>
    </xf>
    <xf numFmtId="3" fontId="32" fillId="0" borderId="36" xfId="0" applyNumberFormat="1" applyFont="1" applyFill="1" applyBorder="1" applyAlignment="1">
      <alignment/>
    </xf>
    <xf numFmtId="0" fontId="32" fillId="0" borderId="36" xfId="0" applyFont="1" applyFill="1" applyBorder="1" applyAlignment="1">
      <alignment/>
    </xf>
    <xf numFmtId="0" fontId="30" fillId="0" borderId="14" xfId="0" applyFont="1" applyFill="1" applyBorder="1" applyAlignment="1">
      <alignment horizontal="center" wrapText="1"/>
    </xf>
    <xf numFmtId="2" fontId="32" fillId="0" borderId="14" xfId="0" applyNumberFormat="1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2" fontId="59" fillId="0" borderId="14" xfId="0" applyNumberFormat="1" applyFont="1" applyFill="1" applyBorder="1" applyAlignment="1">
      <alignment/>
    </xf>
    <xf numFmtId="0" fontId="30" fillId="0" borderId="13" xfId="0" applyFont="1" applyFill="1" applyBorder="1" applyAlignment="1">
      <alignment horizontal="center" wrapText="1"/>
    </xf>
    <xf numFmtId="0" fontId="30" fillId="0" borderId="17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/>
    </xf>
    <xf numFmtId="0" fontId="30" fillId="0" borderId="38" xfId="0" applyFont="1" applyFill="1" applyBorder="1" applyAlignment="1">
      <alignment/>
    </xf>
    <xf numFmtId="0" fontId="30" fillId="0" borderId="38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 wrapText="1"/>
    </xf>
    <xf numFmtId="2" fontId="59" fillId="0" borderId="23" xfId="0" applyNumberFormat="1" applyFont="1" applyFill="1" applyBorder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2" fontId="65" fillId="0" borderId="0" xfId="0" applyNumberFormat="1" applyFont="1" applyFill="1" applyBorder="1" applyAlignment="1">
      <alignment/>
    </xf>
    <xf numFmtId="0" fontId="30" fillId="0" borderId="12" xfId="0" applyFont="1" applyFill="1" applyBorder="1" applyAlignment="1">
      <alignment/>
    </xf>
    <xf numFmtId="0" fontId="32" fillId="0" borderId="14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0" fillId="0" borderId="10" xfId="0" applyFont="1" applyFill="1" applyBorder="1" applyAlignment="1" applyProtection="1">
      <alignment wrapText="1"/>
      <protection locked="0"/>
    </xf>
    <xf numFmtId="0" fontId="30" fillId="0" borderId="19" xfId="0" applyFont="1" applyFill="1" applyBorder="1" applyAlignment="1" applyProtection="1">
      <alignment wrapText="1"/>
      <protection locked="0"/>
    </xf>
    <xf numFmtId="0" fontId="46" fillId="0" borderId="23" xfId="0" applyFont="1" applyFill="1" applyBorder="1" applyAlignment="1">
      <alignment horizontal="center" wrapText="1"/>
    </xf>
    <xf numFmtId="0" fontId="32" fillId="0" borderId="23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2" fontId="66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Alignment="1">
      <alignment horizontal="center"/>
    </xf>
    <xf numFmtId="1" fontId="67" fillId="0" borderId="0" xfId="0" applyNumberFormat="1" applyFont="1" applyFill="1" applyAlignment="1">
      <alignment horizontal="center"/>
    </xf>
    <xf numFmtId="1" fontId="41" fillId="0" borderId="0" xfId="0" applyNumberFormat="1" applyFont="1" applyFill="1" applyAlignment="1">
      <alignment horizontal="center"/>
    </xf>
    <xf numFmtId="0" fontId="41" fillId="22" borderId="0" xfId="0" applyFont="1" applyFill="1" applyAlignment="1">
      <alignment/>
    </xf>
    <xf numFmtId="0" fontId="68" fillId="4" borderId="13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2" fontId="69" fillId="0" borderId="0" xfId="0" applyNumberFormat="1" applyFont="1" applyFill="1" applyAlignment="1">
      <alignment/>
    </xf>
    <xf numFmtId="0" fontId="23" fillId="0" borderId="41" xfId="0" applyFont="1" applyFill="1" applyBorder="1" applyAlignment="1">
      <alignment horizontal="center" wrapText="1"/>
    </xf>
    <xf numFmtId="0" fontId="23" fillId="0" borderId="31" xfId="0" applyFont="1" applyFill="1" applyBorder="1" applyAlignment="1">
      <alignment horizontal="center" wrapText="1"/>
    </xf>
    <xf numFmtId="0" fontId="23" fillId="0" borderId="42" xfId="0" applyFont="1" applyFill="1" applyBorder="1" applyAlignment="1">
      <alignment horizontal="center" wrapText="1"/>
    </xf>
    <xf numFmtId="0" fontId="38" fillId="0" borderId="31" xfId="0" applyFont="1" applyFill="1" applyBorder="1" applyAlignment="1">
      <alignment horizontal="center" wrapText="1"/>
    </xf>
    <xf numFmtId="0" fontId="47" fillId="0" borderId="31" xfId="0" applyFont="1" applyFill="1" applyBorder="1" applyAlignment="1">
      <alignment horizontal="center"/>
    </xf>
    <xf numFmtId="0" fontId="48" fillId="0" borderId="27" xfId="0" applyFont="1" applyFill="1" applyBorder="1" applyAlignment="1">
      <alignment/>
    </xf>
    <xf numFmtId="0" fontId="23" fillId="0" borderId="37" xfId="0" applyFont="1" applyFill="1" applyBorder="1" applyAlignment="1">
      <alignment horizontal="center" wrapText="1"/>
    </xf>
    <xf numFmtId="0" fontId="23" fillId="0" borderId="38" xfId="0" applyFont="1" applyFill="1" applyBorder="1" applyAlignment="1">
      <alignment horizontal="center" wrapText="1"/>
    </xf>
    <xf numFmtId="0" fontId="38" fillId="0" borderId="38" xfId="0" applyFont="1" applyFill="1" applyBorder="1" applyAlignment="1">
      <alignment horizontal="center" wrapText="1"/>
    </xf>
    <xf numFmtId="0" fontId="47" fillId="0" borderId="38" xfId="0" applyFont="1" applyFill="1" applyBorder="1" applyAlignment="1">
      <alignment horizontal="center"/>
    </xf>
    <xf numFmtId="0" fontId="47" fillId="0" borderId="30" xfId="0" applyFont="1" applyFill="1" applyBorder="1" applyAlignment="1">
      <alignment horizontal="center"/>
    </xf>
    <xf numFmtId="0" fontId="23" fillId="0" borderId="43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center" wrapText="1"/>
    </xf>
    <xf numFmtId="0" fontId="38" fillId="0" borderId="16" xfId="0" applyFont="1" applyFill="1" applyBorder="1" applyAlignment="1">
      <alignment horizontal="center" wrapText="1"/>
    </xf>
    <xf numFmtId="0" fontId="47" fillId="0" borderId="16" xfId="0" applyFont="1" applyFill="1" applyBorder="1" applyAlignment="1">
      <alignment horizontal="center"/>
    </xf>
    <xf numFmtId="0" fontId="48" fillId="0" borderId="29" xfId="0" applyFont="1" applyFill="1" applyBorder="1" applyAlignment="1">
      <alignment/>
    </xf>
    <xf numFmtId="0" fontId="50" fillId="0" borderId="31" xfId="0" applyFont="1" applyFill="1" applyBorder="1" applyAlignment="1">
      <alignment horizontal="center"/>
    </xf>
    <xf numFmtId="0" fontId="50" fillId="0" borderId="31" xfId="0" applyFont="1" applyFill="1" applyBorder="1" applyAlignment="1">
      <alignment/>
    </xf>
    <xf numFmtId="0" fontId="50" fillId="0" borderId="42" xfId="0" applyFont="1" applyFill="1" applyBorder="1" applyAlignment="1">
      <alignment horizontal="center"/>
    </xf>
    <xf numFmtId="0" fontId="50" fillId="0" borderId="31" xfId="0" applyFont="1" applyFill="1" applyBorder="1" applyAlignment="1">
      <alignment horizontal="center" wrapText="1"/>
    </xf>
    <xf numFmtId="0" fontId="28" fillId="0" borderId="27" xfId="0" applyFont="1" applyFill="1" applyBorder="1" applyAlignment="1">
      <alignment/>
    </xf>
    <xf numFmtId="0" fontId="50" fillId="0" borderId="38" xfId="0" applyFont="1" applyFill="1" applyBorder="1" applyAlignment="1">
      <alignment horizontal="center"/>
    </xf>
    <xf numFmtId="0" fontId="50" fillId="0" borderId="38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0" fillId="0" borderId="38" xfId="0" applyFont="1" applyFill="1" applyBorder="1" applyAlignment="1">
      <alignment horizontal="center" wrapText="1"/>
    </xf>
    <xf numFmtId="0" fontId="50" fillId="0" borderId="30" xfId="0" applyFont="1" applyFill="1" applyBorder="1" applyAlignment="1">
      <alignment horizontal="center"/>
    </xf>
    <xf numFmtId="0" fontId="26" fillId="0" borderId="44" xfId="0" applyFont="1" applyFill="1" applyBorder="1" applyAlignment="1">
      <alignment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left" vertical="center" wrapText="1"/>
    </xf>
    <xf numFmtId="0" fontId="26" fillId="0" borderId="26" xfId="0" applyFont="1" applyFill="1" applyBorder="1" applyAlignment="1">
      <alignment horizontal="left" vertical="center" wrapText="1"/>
    </xf>
    <xf numFmtId="0" fontId="26" fillId="0" borderId="46" xfId="0" applyFont="1" applyFill="1" applyBorder="1" applyAlignment="1">
      <alignment horizontal="left" vertical="center" wrapText="1"/>
    </xf>
    <xf numFmtId="0" fontId="26" fillId="0" borderId="4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6" fillId="0" borderId="47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/>
    </xf>
    <xf numFmtId="0" fontId="26" fillId="0" borderId="49" xfId="0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vertical="center" wrapText="1"/>
    </xf>
    <xf numFmtId="0" fontId="26" fillId="0" borderId="47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/>
    </xf>
    <xf numFmtId="0" fontId="26" fillId="0" borderId="51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166" fontId="0" fillId="0" borderId="52" xfId="0" applyNumberFormat="1" applyFont="1" applyBorder="1" applyAlignment="1">
      <alignment horizontal="center" vertical="center" wrapText="1"/>
    </xf>
    <xf numFmtId="166" fontId="0" fillId="0" borderId="53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166" fontId="0" fillId="0" borderId="54" xfId="0" applyNumberFormat="1" applyFont="1" applyBorder="1" applyAlignment="1">
      <alignment horizontal="center" vertical="center" wrapText="1"/>
    </xf>
    <xf numFmtId="166" fontId="43" fillId="0" borderId="55" xfId="0" applyNumberFormat="1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166" fontId="0" fillId="0" borderId="57" xfId="0" applyNumberFormat="1" applyFont="1" applyBorder="1" applyAlignment="1">
      <alignment horizontal="center" vertical="center" wrapText="1"/>
    </xf>
    <xf numFmtId="166" fontId="0" fillId="0" borderId="58" xfId="0" applyNumberFormat="1" applyFont="1" applyFill="1" applyBorder="1" applyAlignment="1">
      <alignment horizontal="center" vertical="center" wrapText="1"/>
    </xf>
    <xf numFmtId="166" fontId="0" fillId="0" borderId="59" xfId="0" applyNumberFormat="1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166" fontId="0" fillId="0" borderId="61" xfId="0" applyNumberFormat="1" applyFont="1" applyBorder="1" applyAlignment="1">
      <alignment horizontal="center" vertical="center" wrapText="1"/>
    </xf>
    <xf numFmtId="166" fontId="43" fillId="0" borderId="48" xfId="0" applyNumberFormat="1" applyFont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166" fontId="0" fillId="0" borderId="62" xfId="0" applyNumberFormat="1" applyFont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/>
    </xf>
    <xf numFmtId="0" fontId="47" fillId="0" borderId="29" xfId="0" applyFont="1" applyFill="1" applyBorder="1" applyAlignment="1">
      <alignment horizontal="center"/>
    </xf>
    <xf numFmtId="0" fontId="48" fillId="0" borderId="42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4" fontId="26" fillId="0" borderId="47" xfId="0" applyNumberFormat="1" applyFont="1" applyFill="1" applyBorder="1" applyAlignment="1">
      <alignment horizontal="center" vertical="center"/>
    </xf>
    <xf numFmtId="174" fontId="26" fillId="0" borderId="48" xfId="0" applyNumberFormat="1" applyFont="1" applyFill="1" applyBorder="1" applyAlignment="1">
      <alignment horizontal="center" vertical="center"/>
    </xf>
    <xf numFmtId="174" fontId="26" fillId="0" borderId="50" xfId="0" applyNumberFormat="1" applyFont="1" applyFill="1" applyBorder="1" applyAlignment="1">
      <alignment horizontal="center" vertical="center"/>
    </xf>
    <xf numFmtId="0" fontId="26" fillId="0" borderId="63" xfId="0" applyFont="1" applyFill="1" applyBorder="1" applyAlignment="1">
      <alignment horizontal="center" vertical="center" wrapText="1"/>
    </xf>
    <xf numFmtId="174" fontId="26" fillId="0" borderId="64" xfId="0" applyNumberFormat="1" applyFont="1" applyFill="1" applyBorder="1" applyAlignment="1">
      <alignment horizontal="center" vertical="center"/>
    </xf>
    <xf numFmtId="174" fontId="26" fillId="0" borderId="47" xfId="0" applyNumberFormat="1" applyFont="1" applyFill="1" applyBorder="1" applyAlignment="1">
      <alignment horizontal="center" vertical="center"/>
    </xf>
    <xf numFmtId="9" fontId="26" fillId="0" borderId="47" xfId="0" applyNumberFormat="1" applyFont="1" applyFill="1" applyBorder="1" applyAlignment="1">
      <alignment horizontal="center" vertical="center"/>
    </xf>
    <xf numFmtId="174" fontId="26" fillId="0" borderId="58" xfId="0" applyNumberFormat="1" applyFont="1" applyFill="1" applyBorder="1" applyAlignment="1">
      <alignment horizontal="center" vertical="center"/>
    </xf>
    <xf numFmtId="174" fontId="26" fillId="0" borderId="48" xfId="0" applyNumberFormat="1" applyFont="1" applyFill="1" applyBorder="1" applyAlignment="1">
      <alignment horizontal="center" vertical="center"/>
    </xf>
    <xf numFmtId="9" fontId="26" fillId="0" borderId="48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44" fontId="26" fillId="0" borderId="47" xfId="53" applyNumberFormat="1" applyFont="1" applyFill="1" applyBorder="1" applyAlignment="1">
      <alignment horizontal="center" vertical="center" wrapText="1"/>
      <protection/>
    </xf>
    <xf numFmtId="44" fontId="26" fillId="0" borderId="65" xfId="53" applyNumberFormat="1" applyFont="1" applyFill="1" applyBorder="1" applyAlignment="1">
      <alignment horizontal="center" vertical="center" wrapText="1"/>
      <protection/>
    </xf>
    <xf numFmtId="9" fontId="26" fillId="0" borderId="47" xfId="60" applyFont="1" applyFill="1" applyBorder="1" applyAlignment="1" applyProtection="1">
      <alignment horizontal="center" vertical="center"/>
      <protection/>
    </xf>
    <xf numFmtId="0" fontId="26" fillId="0" borderId="66" xfId="53" applyFont="1" applyFill="1" applyBorder="1" applyAlignment="1">
      <alignment horizontal="center" vertical="center" wrapText="1"/>
      <protection/>
    </xf>
    <xf numFmtId="0" fontId="26" fillId="0" borderId="65" xfId="53" applyFont="1" applyFill="1" applyBorder="1" applyAlignment="1">
      <alignment horizontal="center" vertical="center" wrapText="1"/>
      <protection/>
    </xf>
    <xf numFmtId="44" fontId="26" fillId="0" borderId="48" xfId="53" applyNumberFormat="1" applyFont="1" applyFill="1" applyBorder="1" applyAlignment="1">
      <alignment horizontal="center" vertical="center" wrapText="1"/>
      <protection/>
    </xf>
    <xf numFmtId="44" fontId="26" fillId="0" borderId="59" xfId="53" applyNumberFormat="1" applyFont="1" applyFill="1" applyBorder="1" applyAlignment="1">
      <alignment horizontal="center" vertical="center" wrapText="1"/>
      <protection/>
    </xf>
    <xf numFmtId="9" fontId="26" fillId="0" borderId="48" xfId="60" applyFont="1" applyFill="1" applyBorder="1" applyAlignment="1" applyProtection="1">
      <alignment horizontal="center" vertical="center"/>
      <protection/>
    </xf>
    <xf numFmtId="0" fontId="26" fillId="0" borderId="59" xfId="53" applyFont="1" applyFill="1" applyBorder="1" applyAlignment="1">
      <alignment horizontal="center" vertical="center" wrapText="1"/>
      <protection/>
    </xf>
    <xf numFmtId="0" fontId="26" fillId="0" borderId="48" xfId="53" applyFont="1" applyFill="1" applyBorder="1" applyAlignment="1">
      <alignment horizontal="center" vertical="center" wrapText="1"/>
      <protection/>
    </xf>
    <xf numFmtId="0" fontId="26" fillId="0" borderId="59" xfId="53" applyFont="1" applyFill="1" applyBorder="1" applyAlignment="1">
      <alignment horizontal="center" vertical="center"/>
      <protection/>
    </xf>
    <xf numFmtId="4" fontId="24" fillId="0" borderId="11" xfId="0" applyNumberFormat="1" applyFont="1" applyFill="1" applyBorder="1" applyAlignment="1">
      <alignment horizontal="center" vertical="center" wrapText="1"/>
    </xf>
    <xf numFmtId="4" fontId="26" fillId="0" borderId="18" xfId="0" applyNumberFormat="1" applyFont="1" applyFill="1" applyBorder="1" applyAlignment="1">
      <alignment horizontal="center" vertical="center" wrapText="1"/>
    </xf>
    <xf numFmtId="9" fontId="26" fillId="0" borderId="14" xfId="60" applyFont="1" applyFill="1" applyBorder="1" applyAlignment="1" applyProtection="1">
      <alignment horizontal="center" vertical="center"/>
      <protection/>
    </xf>
    <xf numFmtId="4" fontId="26" fillId="0" borderId="18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vertical="center" wrapText="1"/>
    </xf>
    <xf numFmtId="0" fontId="26" fillId="0" borderId="48" xfId="0" applyFont="1" applyFill="1" applyBorder="1" applyAlignment="1">
      <alignment/>
    </xf>
    <xf numFmtId="4" fontId="26" fillId="0" borderId="10" xfId="0" applyNumberFormat="1" applyFont="1" applyFill="1" applyBorder="1" applyAlignment="1">
      <alignment horizontal="center" vertical="center" wrapText="1"/>
    </xf>
    <xf numFmtId="9" fontId="26" fillId="0" borderId="13" xfId="60" applyFont="1" applyFill="1" applyBorder="1" applyAlignment="1" applyProtection="1">
      <alignment horizontal="center" vertical="center"/>
      <protection/>
    </xf>
    <xf numFmtId="4" fontId="26" fillId="0" borderId="10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0" fontId="26" fillId="0" borderId="67" xfId="0" applyFont="1" applyFill="1" applyBorder="1" applyAlignment="1">
      <alignment/>
    </xf>
    <xf numFmtId="44" fontId="26" fillId="0" borderId="50" xfId="53" applyNumberFormat="1" applyFont="1" applyFill="1" applyBorder="1" applyAlignment="1">
      <alignment horizontal="center" vertical="center" wrapText="1"/>
      <protection/>
    </xf>
    <xf numFmtId="44" fontId="26" fillId="0" borderId="68" xfId="53" applyNumberFormat="1" applyFont="1" applyFill="1" applyBorder="1" applyAlignment="1">
      <alignment horizontal="center" vertical="center" wrapText="1"/>
      <protection/>
    </xf>
    <xf numFmtId="9" fontId="26" fillId="0" borderId="50" xfId="60" applyFont="1" applyFill="1" applyBorder="1" applyAlignment="1" applyProtection="1">
      <alignment horizontal="center" vertical="center"/>
      <protection/>
    </xf>
    <xf numFmtId="0" fontId="26" fillId="0" borderId="69" xfId="53" applyFont="1" applyFill="1" applyBorder="1" applyAlignment="1">
      <alignment horizontal="center" vertical="center" wrapText="1"/>
      <protection/>
    </xf>
    <xf numFmtId="0" fontId="26" fillId="0" borderId="68" xfId="53" applyFont="1" applyFill="1" applyBorder="1" applyAlignment="1">
      <alignment horizontal="center" vertical="center"/>
      <protection/>
    </xf>
    <xf numFmtId="44" fontId="26" fillId="0" borderId="70" xfId="53" applyNumberFormat="1" applyFont="1" applyFill="1" applyBorder="1" applyAlignment="1">
      <alignment horizontal="center" vertical="center" wrapText="1"/>
      <protection/>
    </xf>
    <xf numFmtId="44" fontId="26" fillId="0" borderId="71" xfId="53" applyNumberFormat="1" applyFont="1" applyFill="1" applyBorder="1" applyAlignment="1">
      <alignment horizontal="center" vertical="center" wrapText="1"/>
      <protection/>
    </xf>
    <xf numFmtId="9" fontId="26" fillId="0" borderId="72" xfId="60" applyFont="1" applyFill="1" applyBorder="1" applyAlignment="1" applyProtection="1">
      <alignment horizontal="center" vertical="center"/>
      <protection/>
    </xf>
    <xf numFmtId="0" fontId="26" fillId="0" borderId="72" xfId="0" applyFont="1" applyBorder="1" applyAlignment="1">
      <alignment vertical="center" wrapText="1"/>
    </xf>
    <xf numFmtId="0" fontId="26" fillId="0" borderId="71" xfId="53" applyFont="1" applyFill="1" applyBorder="1" applyAlignment="1">
      <alignment horizontal="center" vertical="center" wrapText="1"/>
      <protection/>
    </xf>
    <xf numFmtId="0" fontId="26" fillId="0" borderId="71" xfId="53" applyFont="1" applyFill="1" applyBorder="1" applyAlignment="1">
      <alignment horizontal="center" vertical="center"/>
      <protection/>
    </xf>
    <xf numFmtId="44" fontId="26" fillId="0" borderId="73" xfId="53" applyNumberFormat="1" applyFont="1" applyFill="1" applyBorder="1" applyAlignment="1">
      <alignment horizontal="center" vertical="center" wrapText="1"/>
      <protection/>
    </xf>
    <xf numFmtId="0" fontId="38" fillId="0" borderId="43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vertical="center"/>
    </xf>
    <xf numFmtId="0" fontId="38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/>
    </xf>
    <xf numFmtId="1" fontId="24" fillId="0" borderId="0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29" xfId="0" applyFont="1" applyFill="1" applyBorder="1" applyAlignment="1">
      <alignment vertical="center"/>
    </xf>
    <xf numFmtId="44" fontId="26" fillId="0" borderId="74" xfId="53" applyNumberFormat="1" applyFont="1" applyFill="1" applyBorder="1" applyAlignment="1">
      <alignment horizontal="center" vertical="center" wrapText="1"/>
      <protection/>
    </xf>
    <xf numFmtId="9" fontId="26" fillId="0" borderId="65" xfId="60" applyFont="1" applyFill="1" applyBorder="1" applyAlignment="1" applyProtection="1">
      <alignment horizontal="center" vertical="center"/>
      <protection/>
    </xf>
    <xf numFmtId="0" fontId="26" fillId="0" borderId="75" xfId="0" applyFont="1" applyBorder="1" applyAlignment="1">
      <alignment vertical="center" wrapText="1"/>
    </xf>
    <xf numFmtId="0" fontId="26" fillId="0" borderId="47" xfId="53" applyFont="1" applyFill="1" applyBorder="1" applyAlignment="1">
      <alignment horizontal="center" vertical="center" wrapText="1"/>
      <protection/>
    </xf>
    <xf numFmtId="44" fontId="26" fillId="0" borderId="76" xfId="53" applyNumberFormat="1" applyFont="1" applyFill="1" applyBorder="1" applyAlignment="1">
      <alignment horizontal="center" vertical="center" wrapText="1"/>
      <protection/>
    </xf>
    <xf numFmtId="44" fontId="26" fillId="0" borderId="77" xfId="53" applyNumberFormat="1" applyFont="1" applyFill="1" applyBorder="1" applyAlignment="1">
      <alignment horizontal="center" vertical="center" wrapText="1"/>
      <protection/>
    </xf>
    <xf numFmtId="9" fontId="26" fillId="0" borderId="59" xfId="60" applyFont="1" applyFill="1" applyBorder="1" applyAlignment="1" applyProtection="1">
      <alignment horizontal="center" vertical="center"/>
      <protection/>
    </xf>
    <xf numFmtId="0" fontId="26" fillId="0" borderId="59" xfId="0" applyFont="1" applyBorder="1" applyAlignment="1">
      <alignment vertical="center" wrapText="1"/>
    </xf>
    <xf numFmtId="44" fontId="26" fillId="0" borderId="78" xfId="53" applyNumberFormat="1" applyFont="1" applyFill="1" applyBorder="1" applyAlignment="1">
      <alignment horizontal="center" vertical="center" wrapText="1"/>
      <protection/>
    </xf>
    <xf numFmtId="44" fontId="26" fillId="0" borderId="79" xfId="53" applyNumberFormat="1" applyFont="1" applyFill="1" applyBorder="1" applyAlignment="1">
      <alignment horizontal="center" vertical="center" wrapText="1"/>
      <protection/>
    </xf>
    <xf numFmtId="9" fontId="26" fillId="0" borderId="68" xfId="60" applyFont="1" applyFill="1" applyBorder="1" applyAlignment="1" applyProtection="1">
      <alignment horizontal="center" vertical="center"/>
      <protection/>
    </xf>
    <xf numFmtId="0" fontId="26" fillId="0" borderId="80" xfId="0" applyFont="1" applyBorder="1" applyAlignment="1">
      <alignment vertical="center" wrapText="1"/>
    </xf>
    <xf numFmtId="0" fontId="26" fillId="0" borderId="50" xfId="53" applyFont="1" applyFill="1" applyBorder="1" applyAlignment="1">
      <alignment horizontal="center" vertical="center" wrapText="1"/>
      <protection/>
    </xf>
    <xf numFmtId="44" fontId="26" fillId="0" borderId="81" xfId="53" applyNumberFormat="1" applyFont="1" applyFill="1" applyBorder="1" applyAlignment="1">
      <alignment horizontal="center" vertical="center" wrapText="1"/>
      <protection/>
    </xf>
    <xf numFmtId="2" fontId="24" fillId="0" borderId="0" xfId="0" applyNumberFormat="1" applyFont="1" applyFill="1" applyBorder="1" applyAlignment="1">
      <alignment horizontal="right" vertical="center"/>
    </xf>
    <xf numFmtId="2" fontId="24" fillId="0" borderId="16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82" xfId="0" applyFont="1" applyFill="1" applyBorder="1" applyAlignment="1">
      <alignment horizontal="left" vertical="center" wrapText="1"/>
    </xf>
    <xf numFmtId="3" fontId="26" fillId="0" borderId="47" xfId="0" applyNumberFormat="1" applyFont="1" applyFill="1" applyBorder="1" applyAlignment="1">
      <alignment horizontal="center" vertical="center"/>
    </xf>
    <xf numFmtId="0" fontId="26" fillId="0" borderId="83" xfId="0" applyFont="1" applyFill="1" applyBorder="1" applyAlignment="1">
      <alignment horizontal="center" vertical="center"/>
    </xf>
    <xf numFmtId="0" fontId="26" fillId="0" borderId="84" xfId="0" applyFont="1" applyFill="1" applyBorder="1" applyAlignment="1">
      <alignment horizontal="center" vertical="center"/>
    </xf>
    <xf numFmtId="49" fontId="26" fillId="0" borderId="48" xfId="0" applyNumberFormat="1" applyFont="1" applyFill="1" applyBorder="1" applyAlignment="1">
      <alignment horizontal="center" vertical="center"/>
    </xf>
    <xf numFmtId="4" fontId="26" fillId="0" borderId="84" xfId="0" applyNumberFormat="1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174" fontId="26" fillId="0" borderId="85" xfId="0" applyNumberFormat="1" applyFont="1" applyFill="1" applyBorder="1" applyAlignment="1">
      <alignment horizontal="center" vertical="center"/>
    </xf>
    <xf numFmtId="174" fontId="26" fillId="0" borderId="50" xfId="0" applyNumberFormat="1" applyFont="1" applyFill="1" applyBorder="1" applyAlignment="1">
      <alignment horizontal="center" vertical="center"/>
    </xf>
    <xf numFmtId="9" fontId="26" fillId="0" borderId="50" xfId="0" applyNumberFormat="1" applyFont="1" applyFill="1" applyBorder="1" applyAlignment="1">
      <alignment horizontal="center" vertical="center"/>
    </xf>
    <xf numFmtId="4" fontId="26" fillId="0" borderId="86" xfId="0" applyNumberFormat="1" applyFont="1" applyFill="1" applyBorder="1" applyAlignment="1">
      <alignment horizontal="center" vertical="center"/>
    </xf>
    <xf numFmtId="0" fontId="74" fillId="0" borderId="87" xfId="0" applyNumberFormat="1" applyFont="1" applyBorder="1" applyAlignment="1">
      <alignment vertical="center"/>
    </xf>
    <xf numFmtId="4" fontId="24" fillId="0" borderId="87" xfId="0" applyNumberFormat="1" applyFont="1" applyBorder="1" applyAlignment="1">
      <alignment horizontal="center" vertical="center"/>
    </xf>
    <xf numFmtId="0" fontId="26" fillId="0" borderId="47" xfId="56" applyFont="1" applyFill="1" applyBorder="1" applyAlignment="1">
      <alignment vertical="center" wrapText="1"/>
      <protection/>
    </xf>
    <xf numFmtId="9" fontId="73" fillId="0" borderId="47" xfId="0" applyNumberFormat="1" applyFont="1" applyBorder="1" applyAlignment="1">
      <alignment horizontal="center" vertical="center"/>
    </xf>
    <xf numFmtId="175" fontId="73" fillId="0" borderId="48" xfId="0" applyNumberFormat="1" applyFont="1" applyFill="1" applyBorder="1" applyAlignment="1">
      <alignment horizontal="center" vertical="center"/>
    </xf>
    <xf numFmtId="9" fontId="73" fillId="0" borderId="48" xfId="0" applyNumberFormat="1" applyFont="1" applyFill="1" applyBorder="1" applyAlignment="1">
      <alignment horizontal="center" vertical="center"/>
    </xf>
    <xf numFmtId="0" fontId="26" fillId="0" borderId="88" xfId="56" applyFont="1" applyFill="1" applyBorder="1" applyAlignment="1">
      <alignment horizontal="center" vertical="center"/>
      <protection/>
    </xf>
    <xf numFmtId="0" fontId="26" fillId="0" borderId="88" xfId="56" applyFont="1" applyFill="1" applyBorder="1" applyAlignment="1">
      <alignment vertical="center" wrapText="1"/>
      <protection/>
    </xf>
    <xf numFmtId="0" fontId="26" fillId="0" borderId="88" xfId="56" applyFont="1" applyFill="1" applyBorder="1" applyAlignment="1" applyProtection="1">
      <alignment horizontal="center" vertical="center" wrapText="1"/>
      <protection/>
    </xf>
    <xf numFmtId="0" fontId="24" fillId="0" borderId="88" xfId="56" applyFont="1" applyFill="1" applyBorder="1" applyAlignment="1">
      <alignment horizontal="center" vertical="center"/>
      <protection/>
    </xf>
    <xf numFmtId="175" fontId="73" fillId="0" borderId="88" xfId="0" applyNumberFormat="1" applyFont="1" applyBorder="1" applyAlignment="1">
      <alignment horizontal="center" vertical="center"/>
    </xf>
    <xf numFmtId="10" fontId="26" fillId="0" borderId="88" xfId="0" applyNumberFormat="1" applyFont="1" applyBorder="1" applyAlignment="1">
      <alignment horizontal="center" vertical="center"/>
    </xf>
    <xf numFmtId="2" fontId="24" fillId="0" borderId="88" xfId="0" applyNumberFormat="1" applyFont="1" applyBorder="1" applyAlignment="1">
      <alignment horizontal="center" vertical="center"/>
    </xf>
    <xf numFmtId="9" fontId="73" fillId="0" borderId="48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0" fontId="36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3" fillId="0" borderId="0" xfId="0" applyFont="1" applyBorder="1" applyAlignment="1">
      <alignment/>
    </xf>
    <xf numFmtId="0" fontId="27" fillId="0" borderId="0" xfId="0" applyFont="1" applyAlignment="1">
      <alignment horizontal="right"/>
    </xf>
    <xf numFmtId="0" fontId="0" fillId="0" borderId="47" xfId="0" applyFont="1" applyFill="1" applyBorder="1" applyAlignment="1">
      <alignment horizontal="center" vertical="center" wrapText="1"/>
    </xf>
    <xf numFmtId="0" fontId="0" fillId="0" borderId="89" xfId="57" applyFont="1" applyFill="1" applyBorder="1" applyAlignment="1">
      <alignment horizontal="left" vertical="center" wrapText="1"/>
      <protection/>
    </xf>
    <xf numFmtId="0" fontId="0" fillId="0" borderId="12" xfId="57" applyFont="1" applyFill="1" applyBorder="1" applyAlignment="1">
      <alignment horizontal="center" vertical="center" wrapText="1"/>
      <protection/>
    </xf>
    <xf numFmtId="0" fontId="26" fillId="0" borderId="0" xfId="53" applyFont="1" applyFill="1">
      <alignment/>
      <protection/>
    </xf>
    <xf numFmtId="0" fontId="26" fillId="0" borderId="16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wrapText="1"/>
    </xf>
    <xf numFmtId="164" fontId="24" fillId="0" borderId="28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64" fontId="26" fillId="0" borderId="20" xfId="0" applyNumberFormat="1" applyFont="1" applyBorder="1" applyAlignment="1">
      <alignment horizontal="center" vertical="center" wrapText="1"/>
    </xf>
    <xf numFmtId="164" fontId="26" fillId="0" borderId="12" xfId="0" applyNumberFormat="1" applyFont="1" applyBorder="1" applyAlignment="1">
      <alignment horizontal="center" vertical="center" wrapText="1"/>
    </xf>
    <xf numFmtId="9" fontId="26" fillId="0" borderId="21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164" fontId="26" fillId="0" borderId="11" xfId="0" applyNumberFormat="1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9" fontId="26" fillId="0" borderId="13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165" fontId="26" fillId="0" borderId="11" xfId="0" applyNumberFormat="1" applyFont="1" applyBorder="1" applyAlignment="1">
      <alignment horizontal="center" vertical="center" wrapText="1"/>
    </xf>
    <xf numFmtId="164" fontId="26" fillId="0" borderId="22" xfId="0" applyNumberFormat="1" applyFont="1" applyBorder="1" applyAlignment="1">
      <alignment horizontal="center" vertical="center" wrapText="1"/>
    </xf>
    <xf numFmtId="164" fontId="26" fillId="0" borderId="19" xfId="0" applyNumberFormat="1" applyFont="1" applyBorder="1" applyAlignment="1">
      <alignment horizontal="center" vertical="center" wrapText="1"/>
    </xf>
    <xf numFmtId="9" fontId="26" fillId="0" borderId="23" xfId="0" applyNumberFormat="1" applyFont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0" fillId="24" borderId="12" xfId="57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4" fontId="74" fillId="0" borderId="87" xfId="0" applyNumberFormat="1" applyFont="1" applyBorder="1" applyAlignment="1">
      <alignment horizontal="center" vertical="center"/>
    </xf>
    <xf numFmtId="0" fontId="74" fillId="0" borderId="87" xfId="0" applyFont="1" applyBorder="1" applyAlignment="1">
      <alignment vertical="center"/>
    </xf>
    <xf numFmtId="0" fontId="24" fillId="0" borderId="87" xfId="56" applyFont="1" applyFill="1" applyBorder="1" applyAlignment="1">
      <alignment horizontal="center" vertical="center"/>
      <protection/>
    </xf>
    <xf numFmtId="0" fontId="24" fillId="0" borderId="87" xfId="56" applyFont="1" applyFill="1" applyBorder="1" applyAlignment="1">
      <alignment horizontal="center" vertical="center" wrapText="1"/>
      <protection/>
    </xf>
    <xf numFmtId="0" fontId="44" fillId="0" borderId="87" xfId="56" applyFont="1" applyFill="1" applyBorder="1" applyAlignment="1">
      <alignment vertical="center" wrapText="1"/>
      <protection/>
    </xf>
    <xf numFmtId="0" fontId="26" fillId="25" borderId="87" xfId="56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44" fillId="0" borderId="71" xfId="56" applyFont="1" applyFill="1" applyBorder="1" applyAlignment="1">
      <alignment vertical="center" wrapText="1"/>
      <protection/>
    </xf>
    <xf numFmtId="0" fontId="24" fillId="0" borderId="71" xfId="56" applyFont="1" applyFill="1" applyBorder="1" applyAlignment="1">
      <alignment horizontal="center" vertical="center" wrapText="1"/>
      <protection/>
    </xf>
    <xf numFmtId="0" fontId="24" fillId="0" borderId="0" xfId="53" applyFont="1" applyFill="1">
      <alignment/>
      <protection/>
    </xf>
    <xf numFmtId="1" fontId="24" fillId="0" borderId="0" xfId="53" applyNumberFormat="1" applyFont="1" applyFill="1" applyAlignment="1">
      <alignment horizontal="center"/>
      <protection/>
    </xf>
    <xf numFmtId="0" fontId="24" fillId="0" borderId="0" xfId="53" applyFont="1" applyFill="1" applyAlignment="1">
      <alignment horizontal="center"/>
      <protection/>
    </xf>
    <xf numFmtId="0" fontId="26" fillId="0" borderId="0" xfId="53" applyFont="1">
      <alignment/>
      <protection/>
    </xf>
    <xf numFmtId="0" fontId="32" fillId="0" borderId="0" xfId="0" applyFont="1" applyFill="1" applyAlignment="1">
      <alignment horizontal="left"/>
    </xf>
    <xf numFmtId="0" fontId="19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30" fillId="26" borderId="71" xfId="0" applyFont="1" applyFill="1" applyBorder="1" applyAlignment="1">
      <alignment horizontal="center" vertical="center" wrapText="1"/>
    </xf>
    <xf numFmtId="0" fontId="46" fillId="26" borderId="72" xfId="0" applyFont="1" applyFill="1" applyBorder="1" applyAlignment="1" applyProtection="1">
      <alignment horizontal="center" vertical="center" wrapText="1"/>
      <protection/>
    </xf>
    <xf numFmtId="0" fontId="46" fillId="26" borderId="71" xfId="0" applyFont="1" applyFill="1" applyBorder="1" applyAlignment="1" applyProtection="1">
      <alignment horizontal="center" vertical="center" wrapText="1"/>
      <protection/>
    </xf>
    <xf numFmtId="0" fontId="26" fillId="0" borderId="47" xfId="56" applyFont="1" applyFill="1" applyBorder="1" applyAlignment="1">
      <alignment horizontal="center" vertical="center"/>
      <protection/>
    </xf>
    <xf numFmtId="0" fontId="26" fillId="0" borderId="47" xfId="56" applyFont="1" applyFill="1" applyBorder="1" applyAlignment="1" applyProtection="1">
      <alignment horizontal="center" vertical="center" wrapText="1"/>
      <protection/>
    </xf>
    <xf numFmtId="175" fontId="73" fillId="0" borderId="47" xfId="0" applyNumberFormat="1" applyFont="1" applyBorder="1" applyAlignment="1">
      <alignment horizontal="center" vertical="center"/>
    </xf>
    <xf numFmtId="2" fontId="24" fillId="0" borderId="47" xfId="0" applyNumberFormat="1" applyFont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 wrapText="1"/>
    </xf>
    <xf numFmtId="0" fontId="26" fillId="0" borderId="48" xfId="56" applyFont="1" applyFill="1" applyBorder="1" applyAlignment="1">
      <alignment horizontal="center" vertical="center"/>
      <protection/>
    </xf>
    <xf numFmtId="0" fontId="26" fillId="0" borderId="48" xfId="56" applyFont="1" applyFill="1" applyBorder="1" applyAlignment="1" applyProtection="1">
      <alignment horizontal="center" vertical="center" wrapText="1"/>
      <protection/>
    </xf>
    <xf numFmtId="175" fontId="73" fillId="0" borderId="48" xfId="0" applyNumberFormat="1" applyFont="1" applyBorder="1" applyAlignment="1">
      <alignment horizontal="center" vertical="center"/>
    </xf>
    <xf numFmtId="2" fontId="24" fillId="0" borderId="48" xfId="0" applyNumberFormat="1" applyFont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 wrapText="1"/>
    </xf>
    <xf numFmtId="3" fontId="26" fillId="0" borderId="48" xfId="56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>
      <alignment/>
    </xf>
    <xf numFmtId="0" fontId="28" fillId="0" borderId="87" xfId="0" applyFont="1" applyFill="1" applyBorder="1" applyAlignment="1">
      <alignment horizontal="center" vertical="center" wrapText="1"/>
    </xf>
    <xf numFmtId="0" fontId="26" fillId="0" borderId="50" xfId="56" applyFont="1" applyFill="1" applyBorder="1" applyAlignment="1">
      <alignment horizontal="center" vertical="center"/>
      <protection/>
    </xf>
    <xf numFmtId="175" fontId="73" fillId="0" borderId="50" xfId="0" applyNumberFormat="1" applyFont="1" applyBorder="1" applyAlignment="1">
      <alignment horizontal="center" vertical="center"/>
    </xf>
    <xf numFmtId="2" fontId="24" fillId="0" borderId="50" xfId="0" applyNumberFormat="1" applyFont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4" fontId="30" fillId="0" borderId="0" xfId="0" applyNumberFormat="1" applyFont="1" applyBorder="1" applyAlignment="1">
      <alignment horizontal="center" vertical="center"/>
    </xf>
    <xf numFmtId="9" fontId="32" fillId="0" borderId="0" xfId="0" applyNumberFormat="1" applyFont="1" applyBorder="1" applyAlignment="1">
      <alignment horizontal="center" vertical="center"/>
    </xf>
    <xf numFmtId="2" fontId="30" fillId="0" borderId="0" xfId="0" applyNumberFormat="1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26" fillId="0" borderId="48" xfId="56" applyFont="1" applyBorder="1" applyAlignment="1">
      <alignment horizontal="center" vertical="center"/>
      <protection/>
    </xf>
    <xf numFmtId="0" fontId="26" fillId="0" borderId="48" xfId="56" applyFont="1" applyFill="1" applyBorder="1" applyAlignment="1">
      <alignment vertical="center" wrapText="1"/>
      <protection/>
    </xf>
    <xf numFmtId="0" fontId="26" fillId="25" borderId="48" xfId="56" applyFont="1" applyFill="1" applyBorder="1" applyAlignment="1">
      <alignment vertical="center" wrapText="1"/>
      <protection/>
    </xf>
    <xf numFmtId="0" fontId="74" fillId="0" borderId="71" xfId="0" applyNumberFormat="1" applyFont="1" applyBorder="1" applyAlignment="1">
      <alignment vertical="center"/>
    </xf>
    <xf numFmtId="0" fontId="28" fillId="0" borderId="71" xfId="0" applyFont="1" applyFill="1" applyBorder="1" applyAlignment="1">
      <alignment horizontal="center" vertical="center" wrapText="1"/>
    </xf>
    <xf numFmtId="0" fontId="26" fillId="0" borderId="48" xfId="56" applyFont="1" applyFill="1" applyBorder="1" applyAlignment="1">
      <alignment horizontal="center" vertical="center" wrapText="1"/>
      <protection/>
    </xf>
    <xf numFmtId="0" fontId="26" fillId="0" borderId="50" xfId="56" applyFont="1" applyFill="1" applyBorder="1" applyAlignment="1">
      <alignment vertical="center" wrapText="1"/>
      <protection/>
    </xf>
    <xf numFmtId="166" fontId="73" fillId="0" borderId="67" xfId="66" applyFont="1" applyBorder="1" applyAlignment="1">
      <alignment horizontal="center" vertical="center"/>
    </xf>
    <xf numFmtId="0" fontId="26" fillId="0" borderId="0" xfId="56" applyFont="1" applyFill="1" applyBorder="1" applyAlignment="1">
      <alignment horizontal="center" vertical="center"/>
      <protection/>
    </xf>
    <xf numFmtId="0" fontId="26" fillId="0" borderId="0" xfId="56" applyFont="1" applyFill="1" applyBorder="1" applyAlignment="1">
      <alignment vertical="center" wrapText="1"/>
      <protection/>
    </xf>
    <xf numFmtId="2" fontId="26" fillId="0" borderId="0" xfId="0" applyNumberFormat="1" applyFont="1" applyBorder="1" applyAlignment="1">
      <alignment horizontal="center" vertical="center"/>
    </xf>
    <xf numFmtId="4" fontId="26" fillId="0" borderId="0" xfId="0" applyNumberFormat="1" applyFont="1" applyBorder="1" applyAlignment="1">
      <alignment horizontal="center" vertical="center"/>
    </xf>
    <xf numFmtId="44" fontId="48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4" fillId="0" borderId="90" xfId="56" applyFont="1" applyFill="1" applyBorder="1" applyAlignment="1">
      <alignment horizontal="center" vertical="center"/>
      <protection/>
    </xf>
    <xf numFmtId="0" fontId="24" fillId="0" borderId="72" xfId="56" applyFont="1" applyFill="1" applyBorder="1" applyAlignment="1">
      <alignment horizontal="center" vertical="center" wrapText="1"/>
      <protection/>
    </xf>
    <xf numFmtId="2" fontId="73" fillId="0" borderId="72" xfId="0" applyNumberFormat="1" applyFont="1" applyFill="1" applyBorder="1" applyAlignment="1">
      <alignment horizontal="center" vertical="center"/>
    </xf>
    <xf numFmtId="0" fontId="74" fillId="0" borderId="67" xfId="0" applyNumberFormat="1" applyFont="1" applyBorder="1" applyAlignment="1">
      <alignment horizontal="center" vertical="center"/>
    </xf>
    <xf numFmtId="2" fontId="26" fillId="0" borderId="67" xfId="0" applyNumberFormat="1" applyFont="1" applyBorder="1" applyAlignment="1">
      <alignment horizontal="center" vertical="center"/>
    </xf>
    <xf numFmtId="0" fontId="73" fillId="0" borderId="71" xfId="0" applyNumberFormat="1" applyFont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 wrapText="1"/>
    </xf>
    <xf numFmtId="0" fontId="26" fillId="0" borderId="50" xfId="56" applyFont="1" applyFill="1" applyBorder="1" applyAlignment="1">
      <alignment horizontal="center" vertical="center" wrapText="1"/>
      <protection/>
    </xf>
    <xf numFmtId="0" fontId="26" fillId="0" borderId="0" xfId="56" applyFont="1" applyFill="1" applyBorder="1" applyAlignment="1">
      <alignment horizontal="center" vertical="center" wrapText="1"/>
      <protection/>
    </xf>
    <xf numFmtId="1" fontId="24" fillId="0" borderId="0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wrapText="1"/>
    </xf>
    <xf numFmtId="0" fontId="24" fillId="0" borderId="0" xfId="56" applyFont="1" applyFill="1" applyBorder="1" applyAlignment="1">
      <alignment horizontal="left" vertical="center"/>
      <protection/>
    </xf>
    <xf numFmtId="0" fontId="26" fillId="0" borderId="0" xfId="0" applyFont="1" applyFill="1" applyAlignment="1">
      <alignment horizontal="center"/>
    </xf>
    <xf numFmtId="3" fontId="26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31" fillId="0" borderId="0" xfId="53" applyFont="1" applyAlignment="1">
      <alignment wrapText="1"/>
      <protection/>
    </xf>
    <xf numFmtId="0" fontId="30" fillId="0" borderId="0" xfId="0" applyFont="1" applyFill="1" applyAlignment="1">
      <alignment vertical="center"/>
    </xf>
    <xf numFmtId="0" fontId="30" fillId="26" borderId="72" xfId="0" applyFont="1" applyFill="1" applyBorder="1" applyAlignment="1">
      <alignment horizontal="center" vertical="center" wrapText="1"/>
    </xf>
    <xf numFmtId="0" fontId="30" fillId="26" borderId="71" xfId="0" applyFont="1" applyFill="1" applyBorder="1" applyAlignment="1">
      <alignment horizontal="center" vertical="center" wrapText="1"/>
    </xf>
    <xf numFmtId="0" fontId="30" fillId="26" borderId="72" xfId="0" applyFont="1" applyFill="1" applyBorder="1" applyAlignment="1">
      <alignment horizontal="center" vertical="center" wrapText="1"/>
    </xf>
    <xf numFmtId="0" fontId="30" fillId="26" borderId="91" xfId="0" applyFont="1" applyFill="1" applyBorder="1" applyAlignment="1">
      <alignment horizontal="center" vertical="center"/>
    </xf>
    <xf numFmtId="0" fontId="26" fillId="0" borderId="0" xfId="56" applyFont="1" applyFill="1" applyBorder="1" applyAlignment="1">
      <alignment horizontal="left" vertical="center"/>
      <protection/>
    </xf>
    <xf numFmtId="0" fontId="26" fillId="0" borderId="0" xfId="69" applyFont="1" applyFill="1" applyBorder="1" applyAlignment="1">
      <alignment horizontal="left" vertical="center"/>
    </xf>
    <xf numFmtId="0" fontId="24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 vertical="center"/>
    </xf>
    <xf numFmtId="3" fontId="30" fillId="0" borderId="0" xfId="0" applyNumberFormat="1" applyFont="1" applyFill="1" applyAlignment="1">
      <alignment horizontal="center" vertical="center"/>
    </xf>
    <xf numFmtId="4" fontId="26" fillId="0" borderId="47" xfId="0" applyNumberFormat="1" applyFont="1" applyBorder="1" applyAlignment="1">
      <alignment horizontal="center" vertical="center"/>
    </xf>
    <xf numFmtId="4" fontId="26" fillId="0" borderId="48" xfId="0" applyNumberFormat="1" applyFont="1" applyBorder="1" applyAlignment="1">
      <alignment horizontal="center" vertical="center"/>
    </xf>
    <xf numFmtId="4" fontId="26" fillId="0" borderId="50" xfId="0" applyNumberFormat="1" applyFont="1" applyBorder="1" applyAlignment="1">
      <alignment horizontal="center" vertical="center"/>
    </xf>
    <xf numFmtId="10" fontId="26" fillId="0" borderId="47" xfId="0" applyNumberFormat="1" applyFont="1" applyBorder="1" applyAlignment="1">
      <alignment horizontal="center" vertical="center"/>
    </xf>
    <xf numFmtId="10" fontId="26" fillId="0" borderId="48" xfId="0" applyNumberFormat="1" applyFont="1" applyBorder="1" applyAlignment="1">
      <alignment horizontal="center" vertical="center"/>
    </xf>
    <xf numFmtId="10" fontId="26" fillId="0" borderId="5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4" fillId="0" borderId="47" xfId="56" applyFont="1" applyFill="1" applyBorder="1" applyAlignment="1">
      <alignment horizontal="center" vertical="center"/>
      <protection/>
    </xf>
    <xf numFmtId="0" fontId="24" fillId="0" borderId="48" xfId="56" applyFont="1" applyFill="1" applyBorder="1" applyAlignment="1">
      <alignment horizontal="center" vertical="center"/>
      <protection/>
    </xf>
    <xf numFmtId="0" fontId="24" fillId="0" borderId="48" xfId="56" applyFont="1" applyFill="1" applyBorder="1" applyAlignment="1">
      <alignment horizontal="center" vertical="center"/>
      <protection/>
    </xf>
    <xf numFmtId="0" fontId="30" fillId="0" borderId="0" xfId="0" applyFont="1" applyBorder="1" applyAlignment="1">
      <alignment horizontal="center" vertical="center"/>
    </xf>
    <xf numFmtId="0" fontId="24" fillId="0" borderId="88" xfId="56" applyFont="1" applyFill="1" applyBorder="1" applyAlignment="1">
      <alignment horizontal="center" vertical="center"/>
      <protection/>
    </xf>
    <xf numFmtId="0" fontId="24" fillId="0" borderId="71" xfId="56" applyFont="1" applyFill="1" applyBorder="1" applyAlignment="1">
      <alignment horizontal="center" vertical="center"/>
      <protection/>
    </xf>
    <xf numFmtId="0" fontId="24" fillId="0" borderId="48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1" fontId="24" fillId="0" borderId="48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4" fontId="26" fillId="0" borderId="88" xfId="0" applyNumberFormat="1" applyFont="1" applyBorder="1" applyAlignment="1">
      <alignment horizontal="center" vertical="center"/>
    </xf>
    <xf numFmtId="9" fontId="73" fillId="0" borderId="88" xfId="0" applyNumberFormat="1" applyFont="1" applyBorder="1" applyAlignment="1">
      <alignment horizontal="center" vertical="center"/>
    </xf>
    <xf numFmtId="0" fontId="28" fillId="0" borderId="88" xfId="0" applyFont="1" applyFill="1" applyBorder="1" applyAlignment="1">
      <alignment horizontal="center" vertical="center" wrapText="1"/>
    </xf>
    <xf numFmtId="0" fontId="26" fillId="25" borderId="88" xfId="56" applyFont="1" applyFill="1" applyBorder="1" applyAlignment="1">
      <alignment horizontal="center" vertical="center"/>
      <protection/>
    </xf>
    <xf numFmtId="0" fontId="44" fillId="0" borderId="88" xfId="56" applyFont="1" applyFill="1" applyBorder="1" applyAlignment="1">
      <alignment vertical="center" wrapText="1"/>
      <protection/>
    </xf>
    <xf numFmtId="0" fontId="24" fillId="0" borderId="88" xfId="56" applyFont="1" applyFill="1" applyBorder="1" applyAlignment="1">
      <alignment horizontal="center" vertical="center" wrapText="1"/>
      <protection/>
    </xf>
    <xf numFmtId="0" fontId="74" fillId="0" borderId="88" xfId="0" applyFont="1" applyBorder="1" applyAlignment="1">
      <alignment vertical="center"/>
    </xf>
    <xf numFmtId="4" fontId="74" fillId="0" borderId="88" xfId="0" applyNumberFormat="1" applyFont="1" applyBorder="1" applyAlignment="1">
      <alignment horizontal="center" vertical="center"/>
    </xf>
    <xf numFmtId="0" fontId="74" fillId="0" borderId="88" xfId="0" applyNumberFormat="1" applyFont="1" applyBorder="1" applyAlignment="1">
      <alignment vertical="center"/>
    </xf>
    <xf numFmtId="4" fontId="24" fillId="0" borderId="88" xfId="0" applyNumberFormat="1" applyFont="1" applyBorder="1" applyAlignment="1">
      <alignment horizontal="center" vertical="center"/>
    </xf>
    <xf numFmtId="0" fontId="26" fillId="25" borderId="71" xfId="56" applyFont="1" applyFill="1" applyBorder="1" applyAlignment="1">
      <alignment horizontal="center" vertical="center"/>
      <protection/>
    </xf>
    <xf numFmtId="0" fontId="74" fillId="0" borderId="71" xfId="0" applyFont="1" applyBorder="1" applyAlignment="1">
      <alignment vertical="center"/>
    </xf>
    <xf numFmtId="4" fontId="74" fillId="0" borderId="71" xfId="0" applyNumberFormat="1" applyFont="1" applyBorder="1" applyAlignment="1">
      <alignment horizontal="center" vertical="center"/>
    </xf>
    <xf numFmtId="4" fontId="24" fillId="0" borderId="71" xfId="0" applyNumberFormat="1" applyFont="1" applyBorder="1" applyAlignment="1">
      <alignment horizontal="center" vertical="center"/>
    </xf>
    <xf numFmtId="166" fontId="73" fillId="0" borderId="71" xfId="66" applyFont="1" applyBorder="1" applyAlignment="1">
      <alignment horizontal="center" vertical="center"/>
    </xf>
    <xf numFmtId="164" fontId="24" fillId="0" borderId="16" xfId="0" applyNumberFormat="1" applyFont="1" applyFill="1" applyBorder="1" applyAlignment="1">
      <alignment horizontal="center" vertical="center" wrapText="1"/>
    </xf>
    <xf numFmtId="0" fontId="26" fillId="0" borderId="47" xfId="56" applyFont="1" applyFill="1" applyBorder="1" applyAlignment="1">
      <alignment horizontal="center" vertical="center" wrapText="1"/>
      <protection/>
    </xf>
    <xf numFmtId="1" fontId="24" fillId="0" borderId="47" xfId="0" applyNumberFormat="1" applyFont="1" applyFill="1" applyBorder="1" applyAlignment="1">
      <alignment horizontal="center" vertical="center" wrapText="1"/>
    </xf>
    <xf numFmtId="9" fontId="73" fillId="0" borderId="47" xfId="60" applyFont="1" applyBorder="1" applyAlignment="1">
      <alignment horizontal="center" vertical="center"/>
    </xf>
    <xf numFmtId="9" fontId="73" fillId="0" borderId="48" xfId="60" applyFont="1" applyBorder="1" applyAlignment="1">
      <alignment horizontal="center" vertical="center"/>
    </xf>
    <xf numFmtId="1" fontId="24" fillId="0" borderId="48" xfId="0" applyNumberFormat="1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9" fontId="73" fillId="0" borderId="50" xfId="60" applyFont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 wrapText="1"/>
    </xf>
    <xf numFmtId="175" fontId="73" fillId="0" borderId="47" xfId="0" applyNumberFormat="1" applyFont="1" applyFill="1" applyBorder="1" applyAlignment="1">
      <alignment horizontal="center" vertical="center"/>
    </xf>
    <xf numFmtId="0" fontId="26" fillId="0" borderId="48" xfId="56" applyFont="1" applyFill="1" applyBorder="1" applyAlignment="1">
      <alignment vertical="center"/>
      <protection/>
    </xf>
    <xf numFmtId="0" fontId="26" fillId="0" borderId="48" xfId="56" applyFont="1" applyFill="1" applyBorder="1" applyAlignment="1" applyProtection="1">
      <alignment vertical="center" wrapText="1"/>
      <protection locked="0"/>
    </xf>
    <xf numFmtId="0" fontId="24" fillId="0" borderId="0" xfId="56" applyFont="1" applyFill="1" applyBorder="1" applyAlignment="1">
      <alignment horizontal="left" vertical="center"/>
      <protection/>
    </xf>
    <xf numFmtId="166" fontId="0" fillId="0" borderId="85" xfId="0" applyNumberFormat="1" applyFont="1" applyBorder="1" applyAlignment="1">
      <alignment horizontal="center" vertical="center" wrapText="1"/>
    </xf>
    <xf numFmtId="166" fontId="0" fillId="0" borderId="68" xfId="0" applyNumberFormat="1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166" fontId="0" fillId="0" borderId="93" xfId="0" applyNumberFormat="1" applyFont="1" applyBorder="1" applyAlignment="1">
      <alignment horizontal="center" vertical="center" wrapText="1"/>
    </xf>
    <xf numFmtId="166" fontId="43" fillId="0" borderId="50" xfId="0" applyNumberFormat="1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166" fontId="0" fillId="0" borderId="94" xfId="0" applyNumberFormat="1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wrapText="1"/>
    </xf>
    <xf numFmtId="0" fontId="0" fillId="0" borderId="97" xfId="0" applyFont="1" applyBorder="1" applyAlignment="1">
      <alignment horizontal="center" vertical="center" wrapText="1"/>
    </xf>
    <xf numFmtId="0" fontId="26" fillId="0" borderId="90" xfId="0" applyFont="1" applyBorder="1" applyAlignment="1">
      <alignment vertical="center" wrapText="1"/>
    </xf>
    <xf numFmtId="0" fontId="26" fillId="0" borderId="84" xfId="0" applyFont="1" applyBorder="1" applyAlignment="1">
      <alignment vertical="center" wrapText="1"/>
    </xf>
    <xf numFmtId="0" fontId="26" fillId="0" borderId="98" xfId="0" applyFont="1" applyBorder="1" applyAlignment="1">
      <alignment vertical="center" wrapText="1"/>
    </xf>
    <xf numFmtId="4" fontId="26" fillId="0" borderId="14" xfId="0" applyNumberFormat="1" applyFont="1" applyFill="1" applyBorder="1" applyAlignment="1">
      <alignment vertical="center"/>
    </xf>
    <xf numFmtId="4" fontId="26" fillId="0" borderId="13" xfId="0" applyNumberFormat="1" applyFont="1" applyFill="1" applyBorder="1" applyAlignment="1">
      <alignment vertical="center"/>
    </xf>
    <xf numFmtId="0" fontId="26" fillId="0" borderId="99" xfId="0" applyFont="1" applyFill="1" applyBorder="1" applyAlignment="1">
      <alignment horizontal="center" vertical="center"/>
    </xf>
    <xf numFmtId="0" fontId="26" fillId="0" borderId="100" xfId="0" applyFont="1" applyFill="1" applyBorder="1" applyAlignment="1">
      <alignment horizontal="center" vertical="center"/>
    </xf>
    <xf numFmtId="0" fontId="26" fillId="25" borderId="50" xfId="56" applyFont="1" applyFill="1" applyBorder="1" applyAlignment="1">
      <alignment horizontal="center" vertical="center"/>
      <protection/>
    </xf>
    <xf numFmtId="0" fontId="44" fillId="0" borderId="50" xfId="56" applyFont="1" applyFill="1" applyBorder="1" applyAlignment="1">
      <alignment vertical="center" wrapText="1"/>
      <protection/>
    </xf>
    <xf numFmtId="0" fontId="24" fillId="0" borderId="50" xfId="56" applyFont="1" applyFill="1" applyBorder="1" applyAlignment="1">
      <alignment horizontal="center" vertical="center" wrapText="1"/>
      <protection/>
    </xf>
    <xf numFmtId="0" fontId="24" fillId="0" borderId="50" xfId="56" applyFont="1" applyFill="1" applyBorder="1" applyAlignment="1">
      <alignment horizontal="center" vertical="center"/>
      <protection/>
    </xf>
    <xf numFmtId="0" fontId="74" fillId="0" borderId="50" xfId="0" applyFont="1" applyBorder="1" applyAlignment="1">
      <alignment vertical="center"/>
    </xf>
    <xf numFmtId="4" fontId="74" fillId="0" borderId="50" xfId="0" applyNumberFormat="1" applyFont="1" applyBorder="1" applyAlignment="1">
      <alignment horizontal="center" vertical="center"/>
    </xf>
    <xf numFmtId="0" fontId="74" fillId="0" borderId="50" xfId="0" applyNumberFormat="1" applyFont="1" applyBorder="1" applyAlignment="1">
      <alignment vertical="center"/>
    </xf>
    <xf numFmtId="4" fontId="24" fillId="0" borderId="50" xfId="0" applyNumberFormat="1" applyFont="1" applyBorder="1" applyAlignment="1">
      <alignment horizontal="center" vertical="center"/>
    </xf>
    <xf numFmtId="0" fontId="26" fillId="0" borderId="87" xfId="56" applyFont="1" applyFill="1" applyBorder="1" applyAlignment="1">
      <alignment horizontal="center" vertical="center"/>
      <protection/>
    </xf>
    <xf numFmtId="0" fontId="26" fillId="0" borderId="87" xfId="56" applyFont="1" applyFill="1" applyBorder="1" applyAlignment="1">
      <alignment vertical="center" wrapText="1"/>
      <protection/>
    </xf>
    <xf numFmtId="0" fontId="26" fillId="0" borderId="87" xfId="56" applyFont="1" applyFill="1" applyBorder="1" applyAlignment="1">
      <alignment horizontal="center" vertical="center" wrapText="1"/>
      <protection/>
    </xf>
    <xf numFmtId="1" fontId="24" fillId="0" borderId="87" xfId="0" applyNumberFormat="1" applyFont="1" applyFill="1" applyBorder="1" applyAlignment="1">
      <alignment horizontal="center" vertical="center" wrapText="1"/>
    </xf>
    <xf numFmtId="175" fontId="73" fillId="0" borderId="87" xfId="0" applyNumberFormat="1" applyFont="1" applyBorder="1" applyAlignment="1">
      <alignment horizontal="center" vertical="center"/>
    </xf>
    <xf numFmtId="10" fontId="26" fillId="0" borderId="87" xfId="0" applyNumberFormat="1" applyFont="1" applyBorder="1" applyAlignment="1">
      <alignment horizontal="center" vertical="center"/>
    </xf>
    <xf numFmtId="2" fontId="24" fillId="0" borderId="87" xfId="0" applyNumberFormat="1" applyFont="1" applyBorder="1" applyAlignment="1">
      <alignment horizontal="center" vertical="center"/>
    </xf>
    <xf numFmtId="4" fontId="26" fillId="0" borderId="87" xfId="0" applyNumberFormat="1" applyFont="1" applyBorder="1" applyAlignment="1">
      <alignment horizontal="center" vertical="center"/>
    </xf>
    <xf numFmtId="9" fontId="73" fillId="0" borderId="87" xfId="60" applyFont="1" applyBorder="1" applyAlignment="1">
      <alignment horizontal="center" vertical="center"/>
    </xf>
    <xf numFmtId="1" fontId="24" fillId="0" borderId="50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top" wrapText="1"/>
    </xf>
    <xf numFmtId="0" fontId="31" fillId="0" borderId="34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24" fillId="0" borderId="0" xfId="69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0" fontId="33" fillId="0" borderId="28" xfId="0" applyFont="1" applyFill="1" applyBorder="1" applyAlignment="1">
      <alignment horizontal="center" vertical="top" wrapText="1"/>
    </xf>
    <xf numFmtId="0" fontId="33" fillId="0" borderId="28" xfId="0" applyFont="1" applyFill="1" applyBorder="1" applyAlignment="1">
      <alignment horizontal="center" wrapText="1"/>
    </xf>
    <xf numFmtId="0" fontId="27" fillId="0" borderId="28" xfId="0" applyFont="1" applyFill="1" applyBorder="1" applyAlignment="1">
      <alignment horizontal="center" wrapText="1"/>
    </xf>
    <xf numFmtId="0" fontId="27" fillId="0" borderId="28" xfId="0" applyFont="1" applyFill="1" applyBorder="1" applyAlignment="1">
      <alignment wrapText="1"/>
    </xf>
    <xf numFmtId="0" fontId="24" fillId="0" borderId="28" xfId="0" applyFont="1" applyFill="1" applyBorder="1" applyAlignment="1">
      <alignment wrapText="1"/>
    </xf>
    <xf numFmtId="0" fontId="24" fillId="0" borderId="28" xfId="0" applyFont="1" applyFill="1" applyBorder="1" applyAlignment="1">
      <alignment horizontal="center" wrapText="1"/>
    </xf>
    <xf numFmtId="0" fontId="24" fillId="0" borderId="28" xfId="0" applyFont="1" applyFill="1" applyBorder="1" applyAlignment="1">
      <alignment horizontal="center" vertical="top" wrapText="1"/>
    </xf>
    <xf numFmtId="0" fontId="33" fillId="0" borderId="34" xfId="0" applyFont="1" applyFill="1" applyBorder="1" applyAlignment="1">
      <alignment horizontal="center" vertical="top" wrapText="1"/>
    </xf>
    <xf numFmtId="0" fontId="26" fillId="0" borderId="28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left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24" xfId="57" applyFont="1" applyFill="1" applyBorder="1" applyAlignment="1">
      <alignment horizontal="left"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0" fillId="24" borderId="10" xfId="57" applyFont="1" applyFill="1" applyBorder="1" applyAlignment="1">
      <alignment horizontal="center" vertical="center" wrapText="1"/>
      <protection/>
    </xf>
    <xf numFmtId="0" fontId="0" fillId="0" borderId="24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101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24" borderId="19" xfId="57" applyFont="1" applyFill="1" applyBorder="1" applyAlignment="1">
      <alignment horizontal="center" vertical="center" wrapText="1"/>
      <protection/>
    </xf>
    <xf numFmtId="0" fontId="50" fillId="0" borderId="0" xfId="0" applyFont="1" applyFill="1" applyAlignment="1">
      <alignment/>
    </xf>
    <xf numFmtId="0" fontId="26" fillId="0" borderId="82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Fill="1" applyAlignment="1">
      <alignment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Normalny_Arkusz1" xfId="56"/>
    <cellStyle name="Normalny_zamówienia 2013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D17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00390625" style="29" customWidth="1"/>
    <col min="2" max="2" width="70.00390625" style="1" customWidth="1"/>
    <col min="3" max="3" width="7.8515625" style="1" customWidth="1"/>
    <col min="4" max="4" width="7.57421875" style="1" customWidth="1"/>
    <col min="5" max="5" width="12.00390625" style="1" customWidth="1"/>
    <col min="6" max="6" width="13.57421875" style="1" customWidth="1"/>
    <col min="7" max="7" width="8.57421875" style="1" customWidth="1"/>
    <col min="8" max="10" width="13.57421875" style="1" customWidth="1"/>
    <col min="11" max="12" width="13.57421875" style="29" customWidth="1"/>
    <col min="13" max="13" width="12.8515625" style="1" customWidth="1"/>
    <col min="14" max="15" width="14.28125" style="1" customWidth="1"/>
    <col min="16" max="16" width="12.7109375" style="1" customWidth="1"/>
    <col min="17" max="17" width="14.00390625" style="1" customWidth="1"/>
    <col min="18" max="18" width="15.421875" style="30" customWidth="1"/>
    <col min="19" max="19" width="14.140625" style="1" customWidth="1"/>
    <col min="20" max="20" width="12.00390625" style="1" customWidth="1"/>
    <col min="21" max="21" width="14.421875" style="1" customWidth="1"/>
    <col min="22" max="22" width="15.7109375" style="2" customWidth="1"/>
    <col min="23" max="23" width="16.7109375" style="2" customWidth="1"/>
    <col min="24" max="24" width="18.00390625" style="2" customWidth="1"/>
    <col min="25" max="25" width="11.8515625" style="30" customWidth="1"/>
    <col min="26" max="26" width="14.00390625" style="31" customWidth="1"/>
    <col min="27" max="27" width="11.140625" style="2" customWidth="1"/>
    <col min="28" max="28" width="13.140625" style="2" customWidth="1"/>
    <col min="29" max="16384" width="9.140625" style="1" customWidth="1"/>
  </cols>
  <sheetData>
    <row r="2" spans="1:29" ht="20.25">
      <c r="A2" s="338"/>
      <c r="B2" s="709" t="s">
        <v>216</v>
      </c>
      <c r="C2" s="469"/>
      <c r="D2" s="32"/>
      <c r="E2" s="32"/>
      <c r="F2" s="338"/>
      <c r="G2" s="338"/>
      <c r="H2" s="32"/>
      <c r="I2" s="32"/>
      <c r="J2" s="321"/>
      <c r="K2" s="3" t="s">
        <v>118</v>
      </c>
      <c r="L2" s="32"/>
      <c r="M2"/>
      <c r="N2"/>
      <c r="O2" s="470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15.75">
      <c r="A3" s="338"/>
      <c r="B3" s="30"/>
      <c r="C3" s="30"/>
      <c r="D3" s="17"/>
      <c r="E3" s="17"/>
      <c r="F3" s="17"/>
      <c r="G3" s="17" t="s">
        <v>119</v>
      </c>
      <c r="H3" s="17"/>
      <c r="I3" s="17"/>
      <c r="J3" s="322"/>
      <c r="K3" s="3" t="s">
        <v>120</v>
      </c>
      <c r="L3" s="17"/>
      <c r="M3"/>
      <c r="N3"/>
      <c r="O3" s="470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ht="16.5" thickBot="1">
      <c r="A4" s="338"/>
      <c r="B4" s="5" t="s">
        <v>147</v>
      </c>
      <c r="C4" s="5"/>
      <c r="D4" s="33"/>
      <c r="E4" s="33"/>
      <c r="F4" s="33"/>
      <c r="G4" s="33"/>
      <c r="H4" s="33"/>
      <c r="I4" s="33"/>
      <c r="J4" s="34"/>
      <c r="K4" s="6" t="s">
        <v>121</v>
      </c>
      <c r="L4" s="33"/>
      <c r="M4"/>
      <c r="N4"/>
      <c r="O4" s="35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s="338" customFormat="1" ht="26.25" customHeight="1" thickBot="1">
      <c r="A5" s="689" t="s">
        <v>122</v>
      </c>
      <c r="B5" s="689" t="s">
        <v>123</v>
      </c>
      <c r="C5" s="686" t="s">
        <v>148</v>
      </c>
      <c r="D5" s="687" t="s">
        <v>149</v>
      </c>
      <c r="E5" s="686" t="s">
        <v>150</v>
      </c>
      <c r="F5" s="686" t="s">
        <v>151</v>
      </c>
      <c r="G5" s="687" t="s">
        <v>152</v>
      </c>
      <c r="H5" s="686" t="s">
        <v>153</v>
      </c>
      <c r="I5" s="688" t="s">
        <v>154</v>
      </c>
      <c r="J5" s="686" t="s">
        <v>155</v>
      </c>
      <c r="K5" s="685" t="s">
        <v>156</v>
      </c>
      <c r="L5" s="686" t="s">
        <v>157</v>
      </c>
      <c r="S5" s="24"/>
      <c r="W5" s="323"/>
      <c r="X5" s="323"/>
      <c r="Y5" s="323"/>
      <c r="Z5" s="24"/>
      <c r="AA5" s="36"/>
      <c r="AB5" s="323"/>
      <c r="AC5" s="323"/>
    </row>
    <row r="6" spans="1:29" s="338" customFormat="1" ht="26.25" customHeight="1" thickBot="1">
      <c r="A6" s="690"/>
      <c r="B6" s="689"/>
      <c r="C6" s="686"/>
      <c r="D6" s="687"/>
      <c r="E6" s="686"/>
      <c r="F6" s="686"/>
      <c r="G6" s="687"/>
      <c r="H6" s="686"/>
      <c r="I6" s="688"/>
      <c r="J6" s="686"/>
      <c r="K6" s="685"/>
      <c r="L6" s="686"/>
      <c r="S6" s="24"/>
      <c r="W6" s="323"/>
      <c r="X6" s="323"/>
      <c r="Y6" s="323"/>
      <c r="Z6" s="24"/>
      <c r="AA6" s="36"/>
      <c r="AB6" s="323"/>
      <c r="AC6" s="323"/>
    </row>
    <row r="7" spans="1:29" ht="33.75" customHeight="1">
      <c r="A7" s="481" t="s">
        <v>125</v>
      </c>
      <c r="B7" s="482" t="s">
        <v>158</v>
      </c>
      <c r="C7" s="483" t="s">
        <v>159</v>
      </c>
      <c r="D7" s="504">
        <v>1700</v>
      </c>
      <c r="E7" s="489"/>
      <c r="F7" s="490"/>
      <c r="G7" s="491"/>
      <c r="H7" s="490"/>
      <c r="I7" s="490"/>
      <c r="J7" s="492"/>
      <c r="K7" s="493"/>
      <c r="L7" s="490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ht="33.75" customHeight="1">
      <c r="A8" s="710" t="s">
        <v>126</v>
      </c>
      <c r="B8" s="711" t="s">
        <v>160</v>
      </c>
      <c r="C8" s="712" t="s">
        <v>159</v>
      </c>
      <c r="D8" s="713">
        <v>115</v>
      </c>
      <c r="E8" s="494"/>
      <c r="F8" s="495"/>
      <c r="G8" s="496"/>
      <c r="H8" s="495"/>
      <c r="I8" s="495"/>
      <c r="J8" s="497"/>
      <c r="K8" s="498"/>
      <c r="L8" s="495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ht="33.75" customHeight="1">
      <c r="A9" s="710" t="s">
        <v>127</v>
      </c>
      <c r="B9" s="711" t="s">
        <v>161</v>
      </c>
      <c r="C9" s="712" t="s">
        <v>159</v>
      </c>
      <c r="D9" s="713">
        <v>30</v>
      </c>
      <c r="E9" s="494"/>
      <c r="F9" s="495"/>
      <c r="G9" s="496"/>
      <c r="H9" s="495"/>
      <c r="I9" s="495"/>
      <c r="J9" s="497"/>
      <c r="K9" s="498"/>
      <c r="L9" s="49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ht="33.75" customHeight="1">
      <c r="A10" s="710" t="s">
        <v>128</v>
      </c>
      <c r="B10" s="711" t="s">
        <v>162</v>
      </c>
      <c r="C10" s="712" t="s">
        <v>159</v>
      </c>
      <c r="D10" s="713">
        <v>55</v>
      </c>
      <c r="E10" s="494"/>
      <c r="F10" s="495"/>
      <c r="G10" s="496"/>
      <c r="H10" s="495"/>
      <c r="I10" s="495"/>
      <c r="J10" s="497"/>
      <c r="K10" s="498"/>
      <c r="L10" s="495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ht="33.75" customHeight="1">
      <c r="A11" s="710" t="s">
        <v>129</v>
      </c>
      <c r="B11" s="711" t="s">
        <v>163</v>
      </c>
      <c r="C11" s="712" t="s">
        <v>164</v>
      </c>
      <c r="D11" s="713">
        <v>1008</v>
      </c>
      <c r="E11" s="499"/>
      <c r="F11" s="495"/>
      <c r="G11" s="496"/>
      <c r="H11" s="495"/>
      <c r="I11" s="495"/>
      <c r="J11" s="497"/>
      <c r="K11" s="498"/>
      <c r="L11" s="495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ht="27" customHeight="1">
      <c r="A12" s="710" t="s">
        <v>130</v>
      </c>
      <c r="B12" s="711" t="s">
        <v>165</v>
      </c>
      <c r="C12" s="712" t="s">
        <v>164</v>
      </c>
      <c r="D12" s="713">
        <v>1000</v>
      </c>
      <c r="E12" s="494"/>
      <c r="F12" s="495"/>
      <c r="G12" s="496"/>
      <c r="H12" s="495"/>
      <c r="I12" s="495"/>
      <c r="J12" s="497"/>
      <c r="K12" s="498"/>
      <c r="L12" s="495"/>
      <c r="M12" s="30"/>
      <c r="N12" s="17"/>
      <c r="O12" s="30"/>
      <c r="P12" s="30"/>
      <c r="Q12" s="30"/>
      <c r="S12"/>
      <c r="T12" s="30"/>
      <c r="U12" s="30"/>
      <c r="V12" s="30"/>
      <c r="W12" s="31"/>
      <c r="X12" s="31"/>
      <c r="Y12" s="31"/>
      <c r="Z12"/>
      <c r="AA12"/>
      <c r="AB12" s="31"/>
      <c r="AC12" s="31"/>
    </row>
    <row r="13" spans="1:29" ht="25.5">
      <c r="A13" s="710" t="s">
        <v>131</v>
      </c>
      <c r="B13" s="711" t="s">
        <v>166</v>
      </c>
      <c r="C13" s="712" t="s">
        <v>167</v>
      </c>
      <c r="D13" s="713">
        <v>14</v>
      </c>
      <c r="E13" s="494"/>
      <c r="F13" s="495"/>
      <c r="G13" s="496"/>
      <c r="H13" s="495"/>
      <c r="I13" s="495"/>
      <c r="J13" s="497"/>
      <c r="K13" s="498"/>
      <c r="L13" s="495"/>
      <c r="M13" s="30"/>
      <c r="N13" s="17"/>
      <c r="O13" s="30"/>
      <c r="P13" s="30"/>
      <c r="Q13" s="30"/>
      <c r="S13"/>
      <c r="T13" s="30"/>
      <c r="U13" s="30"/>
      <c r="V13" s="30"/>
      <c r="W13" s="31"/>
      <c r="X13" s="31"/>
      <c r="Y13" s="31"/>
      <c r="Z13"/>
      <c r="AA13"/>
      <c r="AB13" s="31"/>
      <c r="AC13" s="31"/>
    </row>
    <row r="14" spans="1:29" ht="23.25" customHeight="1">
      <c r="A14" s="710" t="s">
        <v>132</v>
      </c>
      <c r="B14" s="714" t="s">
        <v>258</v>
      </c>
      <c r="C14" s="712" t="s">
        <v>168</v>
      </c>
      <c r="D14" s="713">
        <v>24</v>
      </c>
      <c r="E14" s="494"/>
      <c r="F14" s="495"/>
      <c r="G14" s="496"/>
      <c r="H14" s="495"/>
      <c r="I14" s="495"/>
      <c r="J14" s="378"/>
      <c r="K14" s="379"/>
      <c r="L14" s="495"/>
      <c r="M14" s="30"/>
      <c r="N14" s="17"/>
      <c r="O14" s="30"/>
      <c r="P14" s="30"/>
      <c r="Q14" s="30"/>
      <c r="S14"/>
      <c r="T14" s="30"/>
      <c r="U14" s="30"/>
      <c r="V14" s="30"/>
      <c r="W14" s="31"/>
      <c r="X14" s="31"/>
      <c r="Y14" s="31"/>
      <c r="Z14"/>
      <c r="AA14"/>
      <c r="AB14" s="31"/>
      <c r="AC14" s="31"/>
    </row>
    <row r="15" spans="1:55" ht="23.25" customHeight="1">
      <c r="A15" s="710" t="s">
        <v>134</v>
      </c>
      <c r="B15" s="714" t="s">
        <v>259</v>
      </c>
      <c r="C15" s="715" t="s">
        <v>168</v>
      </c>
      <c r="D15" s="713">
        <v>24</v>
      </c>
      <c r="E15" s="494"/>
      <c r="F15" s="495"/>
      <c r="G15" s="496"/>
      <c r="H15" s="495"/>
      <c r="I15" s="495"/>
      <c r="J15" s="497"/>
      <c r="K15" s="379"/>
      <c r="L15" s="495"/>
      <c r="M15" s="30"/>
      <c r="N15" s="17"/>
      <c r="O15" s="30"/>
      <c r="P15" s="30"/>
      <c r="Q15" s="30"/>
      <c r="S15"/>
      <c r="T15" s="30"/>
      <c r="U15" s="30"/>
      <c r="V15" s="30"/>
      <c r="W15" s="31"/>
      <c r="X15" s="31"/>
      <c r="Y15" s="31"/>
      <c r="Z15"/>
      <c r="AA15"/>
      <c r="AB15" s="31"/>
      <c r="AC15" s="31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ht="22.5" customHeight="1" thickBot="1">
      <c r="A16" s="716" t="s">
        <v>135</v>
      </c>
      <c r="B16" s="717" t="s">
        <v>260</v>
      </c>
      <c r="C16" s="718" t="s">
        <v>168</v>
      </c>
      <c r="D16" s="719">
        <v>24</v>
      </c>
      <c r="E16" s="500"/>
      <c r="F16" s="501"/>
      <c r="G16" s="502"/>
      <c r="H16" s="501"/>
      <c r="I16" s="501"/>
      <c r="J16" s="485"/>
      <c r="K16" s="503"/>
      <c r="L16" s="501"/>
      <c r="M16" s="30"/>
      <c r="N16" s="17"/>
      <c r="O16" s="30"/>
      <c r="P16" s="30"/>
      <c r="Q16" s="30"/>
      <c r="S16"/>
      <c r="T16" s="30"/>
      <c r="U16" s="30"/>
      <c r="V16" s="30"/>
      <c r="W16" s="31"/>
      <c r="X16" s="31"/>
      <c r="Y16" s="31"/>
      <c r="Z16"/>
      <c r="AA16"/>
      <c r="AB16" s="31"/>
      <c r="AC16" s="31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1:56" ht="27.75" customHeight="1" thickBot="1">
      <c r="A17" s="471"/>
      <c r="B17" s="13"/>
      <c r="C17" s="13"/>
      <c r="D17" s="9"/>
      <c r="E17" s="486" t="s">
        <v>145</v>
      </c>
      <c r="F17" s="487"/>
      <c r="G17" s="486" t="s">
        <v>145</v>
      </c>
      <c r="H17" s="487"/>
      <c r="I17" s="488"/>
      <c r="J17" s="488"/>
      <c r="K17" s="488"/>
      <c r="L17" s="488"/>
      <c r="M17" s="30"/>
      <c r="N17" s="17"/>
      <c r="O17" s="30"/>
      <c r="P17" s="30"/>
      <c r="Q17" s="30"/>
      <c r="S17"/>
      <c r="T17" s="30"/>
      <c r="U17" s="30"/>
      <c r="V17" s="30"/>
      <c r="W17" s="31"/>
      <c r="X17" s="31"/>
      <c r="Y17" s="31"/>
      <c r="Z17"/>
      <c r="AA17"/>
      <c r="AB17" s="31"/>
      <c r="AC17" s="31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6" ht="15.75">
      <c r="A18" s="471"/>
      <c r="B18" s="13"/>
      <c r="C18" s="13"/>
      <c r="D18" s="9"/>
      <c r="E18" s="23"/>
      <c r="F18" s="472"/>
      <c r="G18" s="23"/>
      <c r="H18" s="472"/>
      <c r="I18" s="9"/>
      <c r="J18" s="9"/>
      <c r="K18" s="9"/>
      <c r="L18" s="9"/>
      <c r="M18" s="30"/>
      <c r="N18" s="17"/>
      <c r="O18" s="30"/>
      <c r="P18" s="30"/>
      <c r="Q18" s="30"/>
      <c r="S18"/>
      <c r="T18" s="30"/>
      <c r="U18" s="30"/>
      <c r="V18" s="30"/>
      <c r="W18" s="31"/>
      <c r="X18" s="31"/>
      <c r="Y18" s="31"/>
      <c r="Z18"/>
      <c r="AA18"/>
      <c r="AB18" s="31"/>
      <c r="AC18" s="31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56" ht="15.75">
      <c r="A19" s="338"/>
      <c r="B19" s="473" t="s">
        <v>169</v>
      </c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30"/>
      <c r="N19" s="39"/>
      <c r="O19" s="30"/>
      <c r="P19" s="30"/>
      <c r="Q19" s="30"/>
      <c r="S19"/>
      <c r="T19" s="30"/>
      <c r="U19" s="30"/>
      <c r="V19" s="30"/>
      <c r="W19" s="31"/>
      <c r="X19" s="31"/>
      <c r="Y19" s="31"/>
      <c r="Z19"/>
      <c r="AA19"/>
      <c r="AB19" s="31"/>
      <c r="AC19" s="31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</row>
    <row r="20" spans="1:56" ht="15.75">
      <c r="A20" s="338"/>
      <c r="B20" s="473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0"/>
      <c r="N20" s="39"/>
      <c r="O20" s="30"/>
      <c r="P20" s="30"/>
      <c r="Q20" s="30"/>
      <c r="S20"/>
      <c r="T20" s="30"/>
      <c r="U20" s="30"/>
      <c r="V20" s="30"/>
      <c r="W20" s="31"/>
      <c r="X20" s="31"/>
      <c r="Y20" s="31"/>
      <c r="Z20"/>
      <c r="AA20"/>
      <c r="AB20" s="31"/>
      <c r="AC20" s="31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</row>
    <row r="21" spans="1:56" ht="20.25">
      <c r="A21" s="40"/>
      <c r="B21" s="337" t="s">
        <v>218</v>
      </c>
      <c r="C21" s="41"/>
      <c r="D21" s="26"/>
      <c r="E21" s="26"/>
      <c r="F21" s="26"/>
      <c r="G21" s="26"/>
      <c r="H21" s="26"/>
      <c r="I21" s="26"/>
      <c r="J21" s="26"/>
      <c r="K21" s="26"/>
      <c r="L21" s="26"/>
      <c r="M21" s="42"/>
      <c r="N21" s="43"/>
      <c r="O21" s="42"/>
      <c r="P21" s="42"/>
      <c r="Q21" s="42"/>
      <c r="R21" s="42"/>
      <c r="S21" s="42"/>
      <c r="T21" s="42"/>
      <c r="U21" s="42"/>
      <c r="V21" s="42"/>
      <c r="W21" s="44"/>
      <c r="X21" s="44"/>
      <c r="Y21" s="44"/>
      <c r="Z21" s="42"/>
      <c r="AA21" s="44"/>
      <c r="AB21" s="44"/>
      <c r="AC21" s="44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</row>
    <row r="22" spans="1:29" s="12" customFormat="1" ht="15.75">
      <c r="A22" s="40"/>
      <c r="B22" s="474"/>
      <c r="C22" s="474"/>
      <c r="D22" s="475"/>
      <c r="E22" s="475"/>
      <c r="F22" s="475"/>
      <c r="G22" s="475"/>
      <c r="H22" s="475"/>
      <c r="I22" s="475"/>
      <c r="J22" s="475"/>
      <c r="K22" s="475"/>
      <c r="L22" s="475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4"/>
      <c r="X22" s="44"/>
      <c r="Y22" s="44"/>
      <c r="Z22" s="42"/>
      <c r="AA22" s="44"/>
      <c r="AB22" s="44"/>
      <c r="AC22" s="44"/>
    </row>
    <row r="23" spans="1:31" s="12" customFormat="1" ht="15.75">
      <c r="A23" s="43"/>
      <c r="B23" s="477" t="s">
        <v>214</v>
      </c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5"/>
      <c r="O23" s="43"/>
      <c r="P23" s="43"/>
      <c r="Q23" s="43"/>
      <c r="R23" s="43"/>
      <c r="S23" s="43"/>
      <c r="T23" s="43"/>
      <c r="U23" s="43"/>
      <c r="V23" s="43"/>
      <c r="W23" s="46"/>
      <c r="X23" s="46"/>
      <c r="Y23" s="46"/>
      <c r="Z23" s="43"/>
      <c r="AA23" s="46"/>
      <c r="AB23" s="46"/>
      <c r="AC23" s="46"/>
      <c r="AD23" s="40"/>
      <c r="AE23" s="40"/>
    </row>
    <row r="24" spans="1:31" s="12" customFormat="1" ht="18.75">
      <c r="A24" s="43"/>
      <c r="B24" s="478" t="s">
        <v>380</v>
      </c>
      <c r="C24" s="480"/>
      <c r="D24" s="476"/>
      <c r="E24" s="476"/>
      <c r="F24" s="476"/>
      <c r="G24" s="1"/>
      <c r="H24" s="476"/>
      <c r="I24" s="474"/>
      <c r="J24" s="43"/>
      <c r="K24" s="43"/>
      <c r="L24" s="43"/>
      <c r="M24" s="43"/>
      <c r="N24" s="45"/>
      <c r="O24" s="43"/>
      <c r="P24" s="43"/>
      <c r="Q24" s="43"/>
      <c r="R24" s="43"/>
      <c r="S24" s="43"/>
      <c r="T24" s="43"/>
      <c r="U24" s="43"/>
      <c r="V24" s="43"/>
      <c r="W24" s="46"/>
      <c r="X24" s="46"/>
      <c r="Y24" s="46"/>
      <c r="Z24" s="43"/>
      <c r="AA24" s="46"/>
      <c r="AB24" s="46"/>
      <c r="AC24" s="46"/>
      <c r="AD24" s="40"/>
      <c r="AE24" s="40"/>
    </row>
    <row r="25" spans="1:31" s="12" customFormat="1" ht="15.75">
      <c r="A25" s="43"/>
      <c r="B25" s="478" t="s">
        <v>275</v>
      </c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5"/>
      <c r="O25" s="43"/>
      <c r="P25" s="43"/>
      <c r="Q25" s="43"/>
      <c r="R25" s="43"/>
      <c r="S25" s="43"/>
      <c r="T25" s="43"/>
      <c r="U25" s="43"/>
      <c r="V25" s="43"/>
      <c r="W25" s="46"/>
      <c r="X25" s="46"/>
      <c r="Y25" s="46"/>
      <c r="Z25" s="43"/>
      <c r="AA25" s="46"/>
      <c r="AB25" s="46"/>
      <c r="AC25" s="46"/>
      <c r="AD25" s="40"/>
      <c r="AE25" s="40"/>
    </row>
    <row r="26" spans="1:31" s="12" customFormat="1" ht="15.75">
      <c r="A26" s="43"/>
      <c r="B26" s="478" t="s">
        <v>261</v>
      </c>
      <c r="C26" s="42"/>
      <c r="D26" s="43"/>
      <c r="F26" s="43"/>
      <c r="G26" s="43"/>
      <c r="H26" s="43"/>
      <c r="I26" s="43"/>
      <c r="J26" s="43"/>
      <c r="K26" s="43"/>
      <c r="L26" s="43"/>
      <c r="M26" s="43"/>
      <c r="N26" s="45"/>
      <c r="O26" s="43"/>
      <c r="P26" s="43"/>
      <c r="Q26" s="43"/>
      <c r="R26" s="43"/>
      <c r="S26" s="43"/>
      <c r="T26" s="43"/>
      <c r="U26" s="43"/>
      <c r="V26" s="43"/>
      <c r="W26" s="46"/>
      <c r="X26" s="46"/>
      <c r="Y26" s="46"/>
      <c r="Z26" s="43"/>
      <c r="AA26" s="46"/>
      <c r="AB26" s="46"/>
      <c r="AC26" s="46"/>
      <c r="AD26" s="40"/>
      <c r="AE26" s="40"/>
    </row>
    <row r="27" spans="1:31" s="12" customFormat="1" ht="15.75">
      <c r="A27" s="43"/>
      <c r="B27" s="478" t="s">
        <v>257</v>
      </c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5"/>
      <c r="O27" s="43"/>
      <c r="P27" s="43"/>
      <c r="Q27" s="43"/>
      <c r="R27" s="43"/>
      <c r="S27" s="43"/>
      <c r="T27" s="43"/>
      <c r="U27" s="43"/>
      <c r="V27" s="43"/>
      <c r="W27" s="46"/>
      <c r="X27" s="46"/>
      <c r="Y27" s="46"/>
      <c r="Z27" s="43"/>
      <c r="AA27" s="46"/>
      <c r="AB27" s="46"/>
      <c r="AC27" s="46"/>
      <c r="AD27" s="40"/>
      <c r="AE27" s="40"/>
    </row>
    <row r="28" spans="1:31" s="12" customFormat="1" ht="15.75">
      <c r="A28" s="43"/>
      <c r="B28" s="479"/>
      <c r="C28" s="42"/>
      <c r="D28" s="43"/>
      <c r="F28" s="43"/>
      <c r="G28" s="43"/>
      <c r="H28" s="43"/>
      <c r="I28" s="43"/>
      <c r="J28" s="43"/>
      <c r="K28" s="43"/>
      <c r="L28" s="43"/>
      <c r="M28" s="40"/>
      <c r="N28" s="48"/>
      <c r="O28" s="40"/>
      <c r="P28" s="40"/>
      <c r="Q28" s="43"/>
      <c r="R28" s="43"/>
      <c r="S28" s="43"/>
      <c r="T28" s="43"/>
      <c r="U28" s="43"/>
      <c r="V28" s="43"/>
      <c r="W28" s="46"/>
      <c r="X28" s="46"/>
      <c r="Y28" s="46"/>
      <c r="Z28" s="43"/>
      <c r="AA28" s="46"/>
      <c r="AB28" s="49"/>
      <c r="AC28" s="49"/>
      <c r="AD28" s="40"/>
      <c r="AE28" s="40"/>
    </row>
    <row r="29" spans="1:31" s="12" customFormat="1" ht="15.75">
      <c r="A29" s="43"/>
      <c r="B29" s="47" t="s">
        <v>174</v>
      </c>
      <c r="C29" s="42"/>
      <c r="D29" s="43"/>
      <c r="F29" s="43"/>
      <c r="G29" s="43"/>
      <c r="H29" s="43"/>
      <c r="I29" s="43"/>
      <c r="J29" s="43"/>
      <c r="K29" s="43"/>
      <c r="L29" s="43"/>
      <c r="M29" s="40"/>
      <c r="N29" s="48"/>
      <c r="O29" s="40"/>
      <c r="P29" s="40"/>
      <c r="Q29" s="43"/>
      <c r="R29" s="43"/>
      <c r="S29" s="43"/>
      <c r="T29" s="43"/>
      <c r="U29" s="43"/>
      <c r="V29" s="43"/>
      <c r="W29" s="46"/>
      <c r="X29" s="46"/>
      <c r="Y29" s="46"/>
      <c r="Z29" s="43"/>
      <c r="AA29" s="46"/>
      <c r="AB29" s="49"/>
      <c r="AC29" s="49"/>
      <c r="AD29" s="40"/>
      <c r="AE29" s="40"/>
    </row>
    <row r="30" spans="1:31" s="12" customFormat="1" ht="15.75">
      <c r="A30" s="43"/>
      <c r="B30" s="47" t="s">
        <v>175</v>
      </c>
      <c r="C30" s="42"/>
      <c r="D30" s="43"/>
      <c r="G30" s="43"/>
      <c r="H30" s="43"/>
      <c r="I30" s="43"/>
      <c r="J30" s="43"/>
      <c r="K30" s="43"/>
      <c r="L30" s="43"/>
      <c r="M30" s="40"/>
      <c r="N30" s="48"/>
      <c r="O30" s="40"/>
      <c r="P30" s="40"/>
      <c r="Q30" s="43"/>
      <c r="R30" s="43"/>
      <c r="S30" s="43"/>
      <c r="T30" s="43"/>
      <c r="U30" s="43"/>
      <c r="V30" s="43"/>
      <c r="W30" s="46"/>
      <c r="X30" s="46"/>
      <c r="Y30" s="46"/>
      <c r="Z30" s="43"/>
      <c r="AA30" s="46"/>
      <c r="AB30" s="49"/>
      <c r="AC30" s="49"/>
      <c r="AD30" s="40"/>
      <c r="AE30" s="40"/>
    </row>
    <row r="31" spans="1:31" s="12" customFormat="1" ht="15.75">
      <c r="A31" s="43"/>
      <c r="B31" s="47" t="s">
        <v>176</v>
      </c>
      <c r="C31" s="42"/>
      <c r="D31" s="43"/>
      <c r="F31" s="43"/>
      <c r="G31" s="43"/>
      <c r="H31" s="43"/>
      <c r="I31" s="43"/>
      <c r="J31" s="43"/>
      <c r="K31" s="43"/>
      <c r="L31" s="43"/>
      <c r="M31" s="40"/>
      <c r="N31" s="48"/>
      <c r="O31" s="40"/>
      <c r="P31" s="40"/>
      <c r="Q31" s="43"/>
      <c r="R31" s="43"/>
      <c r="S31" s="43"/>
      <c r="T31" s="43"/>
      <c r="U31" s="43"/>
      <c r="V31" s="43"/>
      <c r="W31" s="46"/>
      <c r="X31" s="46"/>
      <c r="Y31" s="46"/>
      <c r="Z31" s="43"/>
      <c r="AA31" s="46"/>
      <c r="AB31" s="49"/>
      <c r="AC31" s="49"/>
      <c r="AD31" s="40"/>
      <c r="AE31" s="40"/>
    </row>
    <row r="32" spans="1:31" s="12" customFormat="1" ht="15.75">
      <c r="A32" s="43"/>
      <c r="B32" s="42"/>
      <c r="C32" s="42"/>
      <c r="D32" s="43"/>
      <c r="E32" s="5"/>
      <c r="F32" s="43"/>
      <c r="G32" s="43"/>
      <c r="H32" s="43"/>
      <c r="I32" s="43"/>
      <c r="J32" s="43"/>
      <c r="K32" s="43"/>
      <c r="L32" s="43"/>
      <c r="M32" s="40"/>
      <c r="N32" s="48"/>
      <c r="O32" s="40"/>
      <c r="P32" s="40"/>
      <c r="Q32" s="43"/>
      <c r="R32" s="43"/>
      <c r="S32" s="43"/>
      <c r="T32" s="43"/>
      <c r="U32" s="43"/>
      <c r="V32" s="43"/>
      <c r="W32" s="46"/>
      <c r="X32" s="46"/>
      <c r="Y32" s="46"/>
      <c r="Z32" s="43"/>
      <c r="AA32" s="46"/>
      <c r="AB32" s="49"/>
      <c r="AC32" s="49"/>
      <c r="AD32" s="40"/>
      <c r="AE32" s="40"/>
    </row>
    <row r="33" spans="1:31" s="12" customFormat="1" ht="15.75">
      <c r="A33" s="43"/>
      <c r="B33" s="42"/>
      <c r="C33" s="42"/>
      <c r="D33" s="43"/>
      <c r="E33" s="5"/>
      <c r="F33" s="43"/>
      <c r="G33" s="43"/>
      <c r="H33" s="43"/>
      <c r="I33" s="43"/>
      <c r="J33" s="43"/>
      <c r="K33" s="43"/>
      <c r="L33" s="43"/>
      <c r="M33" s="40"/>
      <c r="N33" s="48"/>
      <c r="O33" s="40"/>
      <c r="P33" s="40"/>
      <c r="Q33" s="43"/>
      <c r="R33" s="43"/>
      <c r="S33" s="43"/>
      <c r="T33" s="43"/>
      <c r="U33" s="43"/>
      <c r="V33" s="43"/>
      <c r="W33" s="46"/>
      <c r="X33" s="46"/>
      <c r="Y33" s="46"/>
      <c r="Z33" s="43"/>
      <c r="AA33" s="46"/>
      <c r="AB33" s="49"/>
      <c r="AC33" s="49"/>
      <c r="AD33" s="40"/>
      <c r="AE33" s="40"/>
    </row>
    <row r="34" spans="1:31" s="12" customFormat="1" ht="15.75">
      <c r="A34" s="43"/>
      <c r="B34" s="50"/>
      <c r="C34" s="50"/>
      <c r="D34" s="50"/>
      <c r="F34" s="5" t="s">
        <v>217</v>
      </c>
      <c r="G34" s="43"/>
      <c r="H34" s="43"/>
      <c r="I34" s="43"/>
      <c r="J34" s="43"/>
      <c r="K34" s="43"/>
      <c r="L34" s="43"/>
      <c r="M34" s="40"/>
      <c r="N34" s="48"/>
      <c r="O34" s="40"/>
      <c r="P34" s="40"/>
      <c r="Q34" s="43"/>
      <c r="R34" s="43"/>
      <c r="S34" s="43"/>
      <c r="T34" s="43"/>
      <c r="U34" s="43"/>
      <c r="V34" s="43"/>
      <c r="W34" s="46"/>
      <c r="X34" s="46"/>
      <c r="Y34" s="46"/>
      <c r="Z34" s="43"/>
      <c r="AA34" s="46"/>
      <c r="AB34" s="49"/>
      <c r="AC34" s="49"/>
      <c r="AD34" s="40"/>
      <c r="AE34" s="40"/>
    </row>
    <row r="35" spans="1:20" s="12" customFormat="1" ht="15.75">
      <c r="A35" s="43"/>
      <c r="B35" s="50"/>
      <c r="C35" s="50"/>
      <c r="D35" s="50"/>
      <c r="E35" s="50"/>
      <c r="F35" s="50"/>
      <c r="G35" s="52"/>
      <c r="H35" s="52"/>
      <c r="I35" s="52"/>
      <c r="J35" s="52"/>
      <c r="K35" s="484"/>
      <c r="L35" s="46"/>
      <c r="M35" s="46"/>
      <c r="N35" s="46"/>
      <c r="O35" s="43"/>
      <c r="P35" s="46"/>
      <c r="Q35" s="49"/>
      <c r="R35" s="49"/>
      <c r="S35" s="40"/>
      <c r="T35" s="40"/>
    </row>
    <row r="36" spans="1:20" s="12" customFormat="1" ht="18.75">
      <c r="A36" s="43"/>
      <c r="B36" s="14" t="s">
        <v>136</v>
      </c>
      <c r="C36" s="15"/>
      <c r="D36" s="15"/>
      <c r="E36" s="15"/>
      <c r="F36" s="15"/>
      <c r="G36" s="16"/>
      <c r="H36" s="16"/>
      <c r="I36" s="16"/>
      <c r="J36" s="16"/>
      <c r="K36" s="28">
        <v>25</v>
      </c>
      <c r="L36" s="46"/>
      <c r="M36" s="46"/>
      <c r="N36" s="46"/>
      <c r="O36" s="43"/>
      <c r="P36" s="46"/>
      <c r="Q36" s="49"/>
      <c r="R36" s="49"/>
      <c r="S36" s="40"/>
      <c r="T36" s="40"/>
    </row>
    <row r="37" spans="1:20" s="12" customFormat="1" ht="15.75">
      <c r="A37" s="43"/>
      <c r="B37" s="54"/>
      <c r="C37" s="54"/>
      <c r="D37" s="52"/>
      <c r="E37" s="52"/>
      <c r="F37" s="52"/>
      <c r="G37" s="52"/>
      <c r="H37" s="52"/>
      <c r="I37" s="52"/>
      <c r="J37" s="52"/>
      <c r="K37" s="52"/>
      <c r="L37" s="46"/>
      <c r="M37" s="46"/>
      <c r="N37" s="46"/>
      <c r="O37" s="43"/>
      <c r="P37" s="46"/>
      <c r="Q37" s="49"/>
      <c r="R37" s="49"/>
      <c r="S37" s="40"/>
      <c r="T37" s="40"/>
    </row>
    <row r="38" spans="1:20" s="12" customFormat="1" ht="15.75">
      <c r="A38" s="43"/>
      <c r="B38" s="54"/>
      <c r="C38" s="54"/>
      <c r="D38" s="52"/>
      <c r="E38" s="52"/>
      <c r="F38" s="52"/>
      <c r="G38" s="52"/>
      <c r="H38" s="52"/>
      <c r="I38" s="52"/>
      <c r="J38" s="52"/>
      <c r="K38" s="52"/>
      <c r="L38" s="46"/>
      <c r="M38" s="46"/>
      <c r="N38" s="46"/>
      <c r="O38" s="43"/>
      <c r="P38" s="46"/>
      <c r="Q38" s="49"/>
      <c r="R38" s="49"/>
      <c r="S38" s="40"/>
      <c r="T38" s="40"/>
    </row>
    <row r="39" spans="1:20" s="12" customFormat="1" ht="15.75">
      <c r="A39" s="43"/>
      <c r="B39" s="54"/>
      <c r="C39" s="54"/>
      <c r="D39" s="52"/>
      <c r="E39" s="52"/>
      <c r="F39" s="52"/>
      <c r="G39" s="52"/>
      <c r="H39" s="52"/>
      <c r="I39" s="52"/>
      <c r="J39" s="52"/>
      <c r="K39" s="52"/>
      <c r="L39" s="46"/>
      <c r="M39" s="46"/>
      <c r="N39" s="46"/>
      <c r="O39" s="43"/>
      <c r="P39" s="46"/>
      <c r="Q39" s="49"/>
      <c r="R39" s="49"/>
      <c r="S39" s="40"/>
      <c r="T39" s="40"/>
    </row>
    <row r="40" spans="1:20" s="12" customFormat="1" ht="15.75">
      <c r="A40" s="43"/>
      <c r="B40" s="55"/>
      <c r="D40" s="40"/>
      <c r="E40" s="40"/>
      <c r="F40" s="43"/>
      <c r="G40" s="43"/>
      <c r="H40" s="43"/>
      <c r="I40" s="43"/>
      <c r="J40" s="43"/>
      <c r="K40" s="43"/>
      <c r="L40" s="46"/>
      <c r="M40" s="46"/>
      <c r="N40" s="46"/>
      <c r="O40" s="43"/>
      <c r="P40" s="46"/>
      <c r="Q40" s="49"/>
      <c r="R40" s="49"/>
      <c r="S40" s="40"/>
      <c r="T40" s="40"/>
    </row>
    <row r="41" spans="1:20" s="12" customFormat="1" ht="15.75">
      <c r="A41" s="43"/>
      <c r="B41" s="56"/>
      <c r="D41" s="40"/>
      <c r="E41" s="40"/>
      <c r="F41" s="43"/>
      <c r="G41" s="43"/>
      <c r="H41" s="43"/>
      <c r="I41" s="43"/>
      <c r="J41" s="43"/>
      <c r="K41" s="43"/>
      <c r="L41" s="46"/>
      <c r="M41" s="46"/>
      <c r="N41" s="46"/>
      <c r="O41" s="43"/>
      <c r="P41" s="46"/>
      <c r="Q41" s="49"/>
      <c r="R41" s="49"/>
      <c r="S41" s="40"/>
      <c r="T41" s="40"/>
    </row>
    <row r="42" spans="1:20" s="12" customFormat="1" ht="15.75">
      <c r="A42" s="57"/>
      <c r="D42" s="40"/>
      <c r="E42" s="40"/>
      <c r="F42" s="43"/>
      <c r="G42" s="43"/>
      <c r="H42" s="43"/>
      <c r="I42" s="43"/>
      <c r="J42" s="43"/>
      <c r="K42" s="43"/>
      <c r="L42" s="46"/>
      <c r="M42" s="46"/>
      <c r="N42" s="46"/>
      <c r="O42" s="43"/>
      <c r="P42" s="46"/>
      <c r="Q42" s="49"/>
      <c r="R42" s="49"/>
      <c r="S42" s="40"/>
      <c r="T42" s="40"/>
    </row>
    <row r="43" spans="1:31" s="12" customFormat="1" ht="15.75">
      <c r="A43" s="57"/>
      <c r="B43" s="58"/>
      <c r="C43" s="58"/>
      <c r="D43" s="59"/>
      <c r="E43" s="59"/>
      <c r="F43" s="59"/>
      <c r="G43" s="59"/>
      <c r="H43" s="59"/>
      <c r="I43" s="59"/>
      <c r="J43" s="59"/>
      <c r="K43" s="59"/>
      <c r="L43" s="59"/>
      <c r="O43" s="40"/>
      <c r="P43" s="40"/>
      <c r="Q43" s="43"/>
      <c r="R43" s="43"/>
      <c r="S43" s="43"/>
      <c r="T43" s="43"/>
      <c r="U43" s="43"/>
      <c r="V43" s="43"/>
      <c r="W43" s="46"/>
      <c r="X43" s="46"/>
      <c r="Y43" s="46"/>
      <c r="Z43" s="43"/>
      <c r="AA43" s="46"/>
      <c r="AB43" s="49"/>
      <c r="AC43" s="49"/>
      <c r="AD43" s="40"/>
      <c r="AE43" s="40"/>
    </row>
    <row r="44" spans="1:31" s="12" customFormat="1" ht="15.75">
      <c r="A44" s="57"/>
      <c r="D44" s="40"/>
      <c r="E44" s="40"/>
      <c r="F44" s="40"/>
      <c r="G44" s="40"/>
      <c r="H44" s="40"/>
      <c r="I44" s="40"/>
      <c r="J44" s="40"/>
      <c r="K44" s="40"/>
      <c r="L44" s="40"/>
      <c r="O44" s="40"/>
      <c r="P44" s="40"/>
      <c r="Q44" s="43"/>
      <c r="R44" s="43"/>
      <c r="S44" s="43"/>
      <c r="T44" s="43"/>
      <c r="U44" s="43"/>
      <c r="V44" s="43"/>
      <c r="W44" s="46"/>
      <c r="X44" s="46"/>
      <c r="Y44" s="46"/>
      <c r="Z44" s="43"/>
      <c r="AA44" s="46"/>
      <c r="AB44" s="49"/>
      <c r="AC44" s="49"/>
      <c r="AD44" s="40"/>
      <c r="AE44" s="40"/>
    </row>
    <row r="45" spans="1:31" s="12" customFormat="1" ht="15.75">
      <c r="A45" s="57"/>
      <c r="D45" s="40"/>
      <c r="E45" s="40"/>
      <c r="F45" s="40"/>
      <c r="G45" s="40"/>
      <c r="H45" s="40"/>
      <c r="I45" s="40"/>
      <c r="J45" s="40"/>
      <c r="K45" s="40"/>
      <c r="L45" s="40"/>
      <c r="O45" s="40"/>
      <c r="P45" s="40"/>
      <c r="Q45" s="43"/>
      <c r="R45" s="43"/>
      <c r="S45" s="43"/>
      <c r="T45" s="43"/>
      <c r="U45" s="43"/>
      <c r="V45" s="43"/>
      <c r="W45" s="46"/>
      <c r="X45" s="46"/>
      <c r="Y45" s="46"/>
      <c r="Z45" s="43"/>
      <c r="AA45" s="46"/>
      <c r="AB45" s="49"/>
      <c r="AC45" s="49"/>
      <c r="AD45" s="40"/>
      <c r="AE45" s="40"/>
    </row>
    <row r="46" spans="1:31" s="12" customFormat="1" ht="15.75">
      <c r="A46" s="57"/>
      <c r="B46" s="60"/>
      <c r="C46" s="60"/>
      <c r="D46" s="61"/>
      <c r="E46" s="61"/>
      <c r="F46" s="61"/>
      <c r="G46" s="61"/>
      <c r="H46" s="61"/>
      <c r="I46" s="61"/>
      <c r="J46" s="61"/>
      <c r="K46" s="61"/>
      <c r="L46" s="61"/>
      <c r="O46" s="40"/>
      <c r="P46" s="40"/>
      <c r="Q46" s="43"/>
      <c r="R46" s="43"/>
      <c r="S46" s="43"/>
      <c r="T46" s="43"/>
      <c r="U46" s="43"/>
      <c r="V46" s="43"/>
      <c r="W46" s="46"/>
      <c r="X46" s="46"/>
      <c r="Y46" s="46"/>
      <c r="Z46" s="43"/>
      <c r="AA46" s="46"/>
      <c r="AB46" s="49"/>
      <c r="AC46" s="49"/>
      <c r="AD46" s="40"/>
      <c r="AE46" s="40"/>
    </row>
    <row r="47" spans="1:31" s="12" customFormat="1" ht="15.75">
      <c r="A47" s="57"/>
      <c r="B47" s="60"/>
      <c r="C47" s="60"/>
      <c r="D47" s="61"/>
      <c r="E47" s="61"/>
      <c r="F47" s="61"/>
      <c r="G47" s="61"/>
      <c r="H47" s="61"/>
      <c r="I47" s="61"/>
      <c r="J47" s="61"/>
      <c r="K47" s="61"/>
      <c r="L47" s="61"/>
      <c r="O47" s="40"/>
      <c r="P47" s="40"/>
      <c r="Q47" s="43"/>
      <c r="R47" s="43"/>
      <c r="S47" s="43"/>
      <c r="T47" s="43"/>
      <c r="U47" s="43"/>
      <c r="V47" s="43"/>
      <c r="W47" s="46"/>
      <c r="X47" s="46"/>
      <c r="Y47" s="46"/>
      <c r="Z47" s="43"/>
      <c r="AA47" s="46"/>
      <c r="AB47" s="49"/>
      <c r="AC47" s="49"/>
      <c r="AD47" s="40"/>
      <c r="AE47" s="40"/>
    </row>
    <row r="48" spans="1:31" s="12" customFormat="1" ht="15.75">
      <c r="A48" s="57"/>
      <c r="B48" s="60"/>
      <c r="C48" s="60"/>
      <c r="D48" s="61"/>
      <c r="E48" s="61"/>
      <c r="F48" s="61"/>
      <c r="G48" s="61"/>
      <c r="H48" s="61"/>
      <c r="I48" s="61"/>
      <c r="J48" s="61"/>
      <c r="K48" s="61"/>
      <c r="L48" s="61"/>
      <c r="O48" s="40"/>
      <c r="P48" s="40"/>
      <c r="Q48" s="43"/>
      <c r="R48" s="43"/>
      <c r="S48" s="43"/>
      <c r="T48" s="43"/>
      <c r="U48" s="43"/>
      <c r="V48" s="43"/>
      <c r="W48" s="46"/>
      <c r="X48" s="46"/>
      <c r="Y48" s="46"/>
      <c r="Z48" s="43"/>
      <c r="AA48" s="46"/>
      <c r="AB48" s="49"/>
      <c r="AC48" s="49"/>
      <c r="AD48" s="40"/>
      <c r="AE48" s="40"/>
    </row>
    <row r="49" spans="1:31" s="12" customFormat="1" ht="15.75">
      <c r="A49" s="57"/>
      <c r="D49" s="40"/>
      <c r="E49" s="40"/>
      <c r="F49" s="40"/>
      <c r="G49" s="40"/>
      <c r="H49" s="40"/>
      <c r="I49" s="40"/>
      <c r="J49" s="40"/>
      <c r="K49" s="40"/>
      <c r="L49" s="40"/>
      <c r="O49" s="40"/>
      <c r="P49" s="40"/>
      <c r="Q49" s="43"/>
      <c r="R49" s="43"/>
      <c r="S49" s="43"/>
      <c r="T49" s="43"/>
      <c r="U49" s="43"/>
      <c r="V49" s="43"/>
      <c r="W49" s="46"/>
      <c r="X49" s="46"/>
      <c r="Y49" s="46"/>
      <c r="Z49" s="43"/>
      <c r="AA49" s="46"/>
      <c r="AB49" s="49"/>
      <c r="AC49" s="49"/>
      <c r="AD49" s="40"/>
      <c r="AE49" s="40"/>
    </row>
    <row r="50" spans="1:31" s="12" customFormat="1" ht="15.75">
      <c r="A50" s="57"/>
      <c r="B50" s="60"/>
      <c r="C50" s="60"/>
      <c r="D50" s="61"/>
      <c r="E50" s="61"/>
      <c r="F50" s="61"/>
      <c r="G50" s="61"/>
      <c r="H50" s="61"/>
      <c r="I50" s="61"/>
      <c r="J50" s="61"/>
      <c r="K50" s="61"/>
      <c r="L50" s="61"/>
      <c r="O50" s="40"/>
      <c r="P50" s="40"/>
      <c r="Q50" s="43"/>
      <c r="R50" s="43"/>
      <c r="S50" s="43"/>
      <c r="T50" s="43"/>
      <c r="U50" s="43"/>
      <c r="V50" s="43"/>
      <c r="W50" s="46"/>
      <c r="X50" s="46"/>
      <c r="Y50" s="46"/>
      <c r="Z50" s="43"/>
      <c r="AA50" s="46"/>
      <c r="AB50" s="49"/>
      <c r="AC50" s="49"/>
      <c r="AD50" s="40"/>
      <c r="AE50" s="40"/>
    </row>
    <row r="51" spans="1:31" s="12" customFormat="1" ht="15.75">
      <c r="A51" s="57"/>
      <c r="D51" s="40"/>
      <c r="E51" s="40"/>
      <c r="F51" s="40"/>
      <c r="G51" s="40"/>
      <c r="H51" s="40"/>
      <c r="I51" s="40"/>
      <c r="J51" s="40"/>
      <c r="K51" s="40"/>
      <c r="L51" s="40"/>
      <c r="M51" s="62"/>
      <c r="N51" s="63"/>
      <c r="O51" s="57"/>
      <c r="P51" s="40"/>
      <c r="Q51" s="43"/>
      <c r="R51" s="43"/>
      <c r="S51" s="43"/>
      <c r="T51" s="43"/>
      <c r="U51" s="43"/>
      <c r="V51" s="43"/>
      <c r="W51" s="46"/>
      <c r="X51" s="46"/>
      <c r="Y51" s="46"/>
      <c r="Z51" s="43"/>
      <c r="AA51" s="46"/>
      <c r="AB51" s="49"/>
      <c r="AC51" s="49"/>
      <c r="AD51" s="40"/>
      <c r="AE51" s="40"/>
    </row>
    <row r="52" spans="1:31" s="12" customFormat="1" ht="15.75">
      <c r="A52" s="57"/>
      <c r="D52" s="40"/>
      <c r="E52" s="40"/>
      <c r="F52" s="40"/>
      <c r="G52" s="40"/>
      <c r="H52" s="40"/>
      <c r="I52" s="40"/>
      <c r="J52" s="40"/>
      <c r="K52" s="40"/>
      <c r="L52" s="40"/>
      <c r="O52" s="40"/>
      <c r="P52" s="40"/>
      <c r="Q52" s="43"/>
      <c r="R52" s="43"/>
      <c r="S52" s="43"/>
      <c r="T52" s="43"/>
      <c r="U52" s="43"/>
      <c r="V52" s="43"/>
      <c r="W52" s="46"/>
      <c r="X52" s="46"/>
      <c r="Y52" s="46"/>
      <c r="Z52" s="43"/>
      <c r="AA52" s="46"/>
      <c r="AB52" s="49"/>
      <c r="AC52" s="49"/>
      <c r="AD52" s="40"/>
      <c r="AE52" s="40"/>
    </row>
    <row r="53" spans="1:31" s="12" customFormat="1" ht="15.75">
      <c r="A53" s="57"/>
      <c r="D53" s="40"/>
      <c r="E53" s="40"/>
      <c r="F53" s="40"/>
      <c r="G53" s="40"/>
      <c r="H53" s="40"/>
      <c r="I53" s="40"/>
      <c r="J53" s="40"/>
      <c r="K53" s="40"/>
      <c r="L53" s="40"/>
      <c r="N53" s="55"/>
      <c r="O53" s="40"/>
      <c r="P53" s="40"/>
      <c r="Q53" s="43"/>
      <c r="R53" s="43"/>
      <c r="S53" s="43"/>
      <c r="T53" s="43"/>
      <c r="U53" s="43"/>
      <c r="V53" s="43"/>
      <c r="W53" s="46"/>
      <c r="X53" s="46"/>
      <c r="Y53" s="46"/>
      <c r="Z53" s="43"/>
      <c r="AA53" s="46"/>
      <c r="AB53" s="49"/>
      <c r="AC53" s="49"/>
      <c r="AD53" s="40"/>
      <c r="AE53" s="40"/>
    </row>
    <row r="54" spans="1:31" s="12" customFormat="1" ht="15.75">
      <c r="A54" s="57"/>
      <c r="D54" s="40"/>
      <c r="E54" s="40"/>
      <c r="F54" s="40"/>
      <c r="G54" s="40"/>
      <c r="H54" s="40"/>
      <c r="I54" s="40"/>
      <c r="J54" s="40"/>
      <c r="K54" s="40"/>
      <c r="L54" s="40"/>
      <c r="N54" s="55"/>
      <c r="O54" s="40"/>
      <c r="P54" s="40"/>
      <c r="Q54" s="43"/>
      <c r="R54" s="43"/>
      <c r="S54" s="43"/>
      <c r="T54" s="43"/>
      <c r="U54" s="43"/>
      <c r="V54" s="43"/>
      <c r="W54" s="46"/>
      <c r="X54" s="46"/>
      <c r="Y54" s="46"/>
      <c r="Z54" s="43"/>
      <c r="AA54" s="46"/>
      <c r="AB54" s="49"/>
      <c r="AC54" s="49"/>
      <c r="AD54" s="40"/>
      <c r="AE54" s="40"/>
    </row>
    <row r="55" spans="1:31" s="12" customFormat="1" ht="15.75">
      <c r="A55" s="57"/>
      <c r="D55" s="40"/>
      <c r="E55" s="40"/>
      <c r="F55" s="40"/>
      <c r="G55" s="40"/>
      <c r="H55" s="40"/>
      <c r="I55" s="40"/>
      <c r="J55" s="40"/>
      <c r="K55" s="40"/>
      <c r="L55" s="40"/>
      <c r="N55" s="56"/>
      <c r="O55" s="40"/>
      <c r="P55" s="40"/>
      <c r="Q55" s="43"/>
      <c r="R55" s="43"/>
      <c r="S55" s="43"/>
      <c r="T55" s="43"/>
      <c r="U55" s="43"/>
      <c r="V55" s="43"/>
      <c r="W55" s="46"/>
      <c r="X55" s="46"/>
      <c r="Y55" s="46"/>
      <c r="Z55" s="43"/>
      <c r="AA55" s="46"/>
      <c r="AB55" s="49"/>
      <c r="AC55" s="49"/>
      <c r="AD55" s="40"/>
      <c r="AE55" s="40"/>
    </row>
    <row r="56" spans="1:31" s="12" customFormat="1" ht="15.75">
      <c r="A56" s="57"/>
      <c r="D56" s="40"/>
      <c r="E56" s="40"/>
      <c r="F56" s="40"/>
      <c r="G56" s="40"/>
      <c r="H56" s="40"/>
      <c r="I56" s="40"/>
      <c r="J56" s="40"/>
      <c r="K56" s="40"/>
      <c r="L56" s="40"/>
      <c r="O56" s="40"/>
      <c r="P56" s="40"/>
      <c r="Q56" s="43"/>
      <c r="R56" s="43"/>
      <c r="S56" s="43"/>
      <c r="T56" s="43"/>
      <c r="U56" s="43"/>
      <c r="V56" s="43"/>
      <c r="W56" s="46"/>
      <c r="X56" s="46"/>
      <c r="Y56" s="46"/>
      <c r="Z56" s="43"/>
      <c r="AA56" s="46"/>
      <c r="AB56" s="49"/>
      <c r="AC56" s="49"/>
      <c r="AD56" s="40"/>
      <c r="AE56" s="40"/>
    </row>
    <row r="57" spans="1:31" s="12" customFormat="1" ht="15.75">
      <c r="A57" s="57"/>
      <c r="D57" s="40"/>
      <c r="E57" s="40"/>
      <c r="F57" s="40"/>
      <c r="G57" s="40"/>
      <c r="H57" s="40"/>
      <c r="I57" s="40"/>
      <c r="J57" s="40"/>
      <c r="K57" s="40"/>
      <c r="L57" s="40"/>
      <c r="M57" s="64"/>
      <c r="N57" s="64"/>
      <c r="O57" s="64"/>
      <c r="P57" s="65"/>
      <c r="Q57" s="43"/>
      <c r="R57" s="43"/>
      <c r="S57" s="43"/>
      <c r="T57" s="43"/>
      <c r="U57" s="43"/>
      <c r="V57" s="43"/>
      <c r="W57" s="46"/>
      <c r="X57" s="46"/>
      <c r="Y57" s="46"/>
      <c r="Z57" s="43"/>
      <c r="AA57" s="46"/>
      <c r="AB57" s="49"/>
      <c r="AC57" s="49"/>
      <c r="AD57" s="40"/>
      <c r="AE57" s="40"/>
    </row>
    <row r="58" spans="1:31" s="12" customFormat="1" ht="15.75">
      <c r="A58" s="57"/>
      <c r="D58" s="40"/>
      <c r="E58" s="40"/>
      <c r="F58" s="40"/>
      <c r="G58" s="40"/>
      <c r="H58" s="40"/>
      <c r="I58" s="40"/>
      <c r="J58" s="40"/>
      <c r="K58" s="40"/>
      <c r="L58" s="40"/>
      <c r="M58" s="64"/>
      <c r="N58" s="64"/>
      <c r="O58" s="64"/>
      <c r="P58" s="64"/>
      <c r="Q58" s="43"/>
      <c r="R58" s="43"/>
      <c r="S58" s="43"/>
      <c r="T58" s="43"/>
      <c r="U58" s="43"/>
      <c r="V58" s="43"/>
      <c r="W58" s="46"/>
      <c r="X58" s="46"/>
      <c r="Y58" s="46"/>
      <c r="Z58" s="43"/>
      <c r="AA58" s="46"/>
      <c r="AB58" s="49"/>
      <c r="AC58" s="49"/>
      <c r="AD58" s="40"/>
      <c r="AE58" s="40"/>
    </row>
    <row r="59" spans="1:31" s="12" customFormat="1" ht="15.75">
      <c r="A59" s="57"/>
      <c r="B59" s="62"/>
      <c r="C59" s="62"/>
      <c r="D59" s="57"/>
      <c r="E59" s="57"/>
      <c r="F59" s="57"/>
      <c r="G59" s="57"/>
      <c r="H59" s="57"/>
      <c r="I59" s="57"/>
      <c r="J59" s="57"/>
      <c r="K59" s="57"/>
      <c r="L59" s="57"/>
      <c r="M59" s="64"/>
      <c r="N59" s="64"/>
      <c r="O59" s="64"/>
      <c r="P59" s="65"/>
      <c r="Q59" s="43"/>
      <c r="R59" s="43"/>
      <c r="S59" s="43"/>
      <c r="T59" s="43"/>
      <c r="U59" s="43"/>
      <c r="V59" s="43"/>
      <c r="W59" s="46"/>
      <c r="X59" s="46"/>
      <c r="Y59" s="46"/>
      <c r="Z59" s="43"/>
      <c r="AA59" s="46"/>
      <c r="AB59" s="49"/>
      <c r="AC59" s="49"/>
      <c r="AD59" s="40"/>
      <c r="AE59" s="40"/>
    </row>
    <row r="60" spans="1:31" s="12" customFormat="1" ht="15.75">
      <c r="A60" s="57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8"/>
      <c r="O60" s="40"/>
      <c r="P60" s="40"/>
      <c r="Q60" s="43"/>
      <c r="R60" s="43"/>
      <c r="S60" s="43"/>
      <c r="T60" s="43"/>
      <c r="U60" s="43"/>
      <c r="V60" s="43"/>
      <c r="W60" s="46"/>
      <c r="X60" s="46"/>
      <c r="Y60" s="46"/>
      <c r="Z60" s="43"/>
      <c r="AA60" s="46"/>
      <c r="AB60" s="49"/>
      <c r="AC60" s="49"/>
      <c r="AD60" s="40"/>
      <c r="AE60" s="40"/>
    </row>
    <row r="61" spans="1:31" s="12" customFormat="1" ht="15.75">
      <c r="A61" s="57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8"/>
      <c r="O61" s="40"/>
      <c r="P61" s="40"/>
      <c r="Q61" s="43"/>
      <c r="R61" s="43"/>
      <c r="S61" s="43"/>
      <c r="T61" s="43"/>
      <c r="U61" s="43"/>
      <c r="V61" s="43"/>
      <c r="W61" s="46"/>
      <c r="X61" s="46"/>
      <c r="Y61" s="46"/>
      <c r="Z61" s="43"/>
      <c r="AA61" s="46"/>
      <c r="AB61" s="49"/>
      <c r="AC61" s="49"/>
      <c r="AD61" s="40"/>
      <c r="AE61" s="40"/>
    </row>
    <row r="62" spans="1:31" s="12" customFormat="1" ht="15.75">
      <c r="A62" s="57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8"/>
      <c r="O62" s="40"/>
      <c r="P62" s="40"/>
      <c r="Q62" s="43"/>
      <c r="R62" s="43"/>
      <c r="S62" s="43"/>
      <c r="T62" s="43"/>
      <c r="U62" s="43"/>
      <c r="V62" s="43"/>
      <c r="W62" s="46"/>
      <c r="X62" s="46"/>
      <c r="Y62" s="46"/>
      <c r="Z62" s="43"/>
      <c r="AA62" s="46"/>
      <c r="AB62" s="49"/>
      <c r="AC62" s="49"/>
      <c r="AD62" s="40"/>
      <c r="AE62" s="40"/>
    </row>
    <row r="63" spans="1:31" s="12" customFormat="1" ht="18">
      <c r="A63" s="57"/>
      <c r="B63" s="66"/>
      <c r="C63" s="66"/>
      <c r="D63" s="67"/>
      <c r="E63" s="67"/>
      <c r="F63" s="67"/>
      <c r="G63" s="67"/>
      <c r="H63" s="67"/>
      <c r="I63" s="67"/>
      <c r="J63" s="67"/>
      <c r="K63" s="67"/>
      <c r="L63" s="67"/>
      <c r="M63" s="40"/>
      <c r="N63" s="48"/>
      <c r="O63" s="40"/>
      <c r="P63" s="40"/>
      <c r="Q63" s="43"/>
      <c r="R63" s="43"/>
      <c r="S63" s="43"/>
      <c r="T63" s="43"/>
      <c r="U63" s="43"/>
      <c r="V63" s="43"/>
      <c r="W63" s="46"/>
      <c r="X63" s="46"/>
      <c r="Y63" s="46"/>
      <c r="Z63" s="43"/>
      <c r="AA63" s="46"/>
      <c r="AB63" s="49"/>
      <c r="AC63" s="49"/>
      <c r="AD63" s="40"/>
      <c r="AE63" s="40"/>
    </row>
    <row r="64" spans="1:31" s="12" customFormat="1" ht="15.75">
      <c r="A64" s="57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8"/>
      <c r="O64" s="40"/>
      <c r="P64" s="40"/>
      <c r="Q64" s="43"/>
      <c r="R64" s="43"/>
      <c r="S64" s="43"/>
      <c r="T64" s="43"/>
      <c r="U64" s="43"/>
      <c r="V64" s="43"/>
      <c r="W64" s="46"/>
      <c r="X64" s="46"/>
      <c r="Y64" s="46"/>
      <c r="Z64" s="43"/>
      <c r="AA64" s="46"/>
      <c r="AB64" s="49"/>
      <c r="AC64" s="49"/>
      <c r="AD64" s="40"/>
      <c r="AE64" s="40"/>
    </row>
    <row r="65" spans="1:31" s="12" customFormat="1" ht="15.75">
      <c r="A65" s="57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40"/>
      <c r="N65" s="48"/>
      <c r="O65" s="40"/>
      <c r="P65" s="40"/>
      <c r="Q65" s="43"/>
      <c r="R65" s="43"/>
      <c r="S65" s="43"/>
      <c r="T65" s="43"/>
      <c r="U65" s="43"/>
      <c r="V65" s="43"/>
      <c r="W65" s="46"/>
      <c r="X65" s="46"/>
      <c r="Y65" s="46"/>
      <c r="Z65" s="43"/>
      <c r="AA65" s="46"/>
      <c r="AB65" s="49"/>
      <c r="AC65" s="49"/>
      <c r="AD65" s="40"/>
      <c r="AE65" s="40"/>
    </row>
    <row r="66" spans="1:31" s="12" customFormat="1" ht="15.75">
      <c r="A66" s="57"/>
      <c r="B66" s="47"/>
      <c r="C66" s="47"/>
      <c r="D66" s="68"/>
      <c r="E66" s="68"/>
      <c r="F66" s="68"/>
      <c r="G66" s="68"/>
      <c r="H66" s="68"/>
      <c r="I66" s="68"/>
      <c r="J66" s="68"/>
      <c r="K66" s="68"/>
      <c r="L66" s="68"/>
      <c r="M66" s="40"/>
      <c r="N66" s="48"/>
      <c r="O66" s="40"/>
      <c r="P66" s="40"/>
      <c r="Q66" s="43"/>
      <c r="R66" s="43"/>
      <c r="S66" s="43"/>
      <c r="T66" s="43"/>
      <c r="U66" s="43"/>
      <c r="V66" s="43"/>
      <c r="W66" s="46"/>
      <c r="X66" s="46"/>
      <c r="Y66" s="46"/>
      <c r="Z66" s="43"/>
      <c r="AA66" s="46"/>
      <c r="AB66" s="49"/>
      <c r="AC66" s="49"/>
      <c r="AD66" s="40"/>
      <c r="AE66" s="40"/>
    </row>
    <row r="67" spans="1:31" s="12" customFormat="1" ht="15.75">
      <c r="A67" s="57"/>
      <c r="B67" s="47"/>
      <c r="C67" s="47"/>
      <c r="D67" s="68"/>
      <c r="E67" s="68"/>
      <c r="F67" s="68"/>
      <c r="G67" s="68"/>
      <c r="H67" s="68"/>
      <c r="I67" s="68"/>
      <c r="J67" s="68"/>
      <c r="K67" s="68"/>
      <c r="L67" s="68"/>
      <c r="M67" s="40"/>
      <c r="N67" s="48"/>
      <c r="O67" s="40"/>
      <c r="P67" s="40"/>
      <c r="Q67" s="43"/>
      <c r="R67" s="43"/>
      <c r="S67" s="43"/>
      <c r="T67" s="43"/>
      <c r="U67" s="43"/>
      <c r="V67" s="43"/>
      <c r="W67" s="46"/>
      <c r="X67" s="46"/>
      <c r="Y67" s="46"/>
      <c r="Z67" s="43"/>
      <c r="AA67" s="46"/>
      <c r="AB67" s="49"/>
      <c r="AC67" s="49"/>
      <c r="AD67" s="40"/>
      <c r="AE67" s="40"/>
    </row>
    <row r="68" spans="1:31" s="12" customFormat="1" ht="15.75">
      <c r="A68" s="57"/>
      <c r="B68" s="62"/>
      <c r="C68" s="62"/>
      <c r="D68" s="57"/>
      <c r="E68" s="57"/>
      <c r="F68" s="57"/>
      <c r="G68" s="57"/>
      <c r="H68" s="57"/>
      <c r="I68" s="57"/>
      <c r="J68" s="57"/>
      <c r="K68" s="57"/>
      <c r="L68" s="57"/>
      <c r="M68" s="40"/>
      <c r="N68" s="48"/>
      <c r="O68" s="40"/>
      <c r="P68" s="40"/>
      <c r="Q68" s="43"/>
      <c r="R68" s="43"/>
      <c r="S68" s="43"/>
      <c r="T68" s="43"/>
      <c r="U68" s="43"/>
      <c r="V68" s="43"/>
      <c r="W68" s="46"/>
      <c r="X68" s="46"/>
      <c r="Y68" s="46"/>
      <c r="Z68" s="43"/>
      <c r="AA68" s="46"/>
      <c r="AB68" s="49"/>
      <c r="AC68" s="49"/>
      <c r="AD68" s="40"/>
      <c r="AE68" s="40"/>
    </row>
    <row r="69" spans="1:31" s="12" customFormat="1" ht="15.75">
      <c r="A69" s="57"/>
      <c r="B69" s="62"/>
      <c r="C69" s="62"/>
      <c r="D69" s="57"/>
      <c r="E69" s="57"/>
      <c r="F69" s="57"/>
      <c r="G69" s="57"/>
      <c r="H69" s="57"/>
      <c r="I69" s="57"/>
      <c r="J69" s="57"/>
      <c r="K69" s="57"/>
      <c r="L69" s="57"/>
      <c r="M69" s="40"/>
      <c r="N69" s="48"/>
      <c r="O69" s="40"/>
      <c r="P69" s="40"/>
      <c r="Q69" s="43"/>
      <c r="R69" s="43"/>
      <c r="S69" s="43"/>
      <c r="T69" s="43"/>
      <c r="U69" s="43"/>
      <c r="V69" s="43"/>
      <c r="W69" s="46"/>
      <c r="X69" s="46"/>
      <c r="Y69" s="46"/>
      <c r="Z69" s="43"/>
      <c r="AA69" s="46"/>
      <c r="AB69" s="49"/>
      <c r="AC69" s="49"/>
      <c r="AD69" s="40"/>
      <c r="AE69" s="40"/>
    </row>
    <row r="70" spans="1:31" s="12" customFormat="1" ht="15.75">
      <c r="A70" s="57"/>
      <c r="B70" s="62"/>
      <c r="C70" s="62"/>
      <c r="D70" s="57"/>
      <c r="E70" s="57"/>
      <c r="F70" s="57"/>
      <c r="G70" s="57"/>
      <c r="H70" s="57"/>
      <c r="I70" s="57"/>
      <c r="J70" s="57"/>
      <c r="K70" s="57"/>
      <c r="L70" s="57"/>
      <c r="M70" s="40"/>
      <c r="N70" s="48"/>
      <c r="O70" s="40"/>
      <c r="P70" s="40"/>
      <c r="Q70" s="43"/>
      <c r="R70" s="43"/>
      <c r="S70" s="43"/>
      <c r="T70" s="43"/>
      <c r="U70" s="43"/>
      <c r="V70" s="43"/>
      <c r="W70" s="46"/>
      <c r="X70" s="46"/>
      <c r="Y70" s="46"/>
      <c r="Z70" s="43"/>
      <c r="AA70" s="46"/>
      <c r="AB70" s="49"/>
      <c r="AC70" s="49"/>
      <c r="AD70" s="40"/>
      <c r="AE70" s="40"/>
    </row>
    <row r="71" spans="1:31" s="12" customFormat="1" ht="15.75">
      <c r="A71" s="57"/>
      <c r="B71" s="62"/>
      <c r="C71" s="62"/>
      <c r="D71" s="57"/>
      <c r="E71" s="57"/>
      <c r="F71" s="57"/>
      <c r="G71" s="57"/>
      <c r="H71" s="57"/>
      <c r="I71" s="57"/>
      <c r="J71" s="57"/>
      <c r="K71" s="57"/>
      <c r="L71" s="57"/>
      <c r="M71" s="40"/>
      <c r="N71" s="48"/>
      <c r="O71" s="40"/>
      <c r="P71" s="40"/>
      <c r="Q71" s="43"/>
      <c r="R71" s="43"/>
      <c r="S71" s="43"/>
      <c r="T71" s="43"/>
      <c r="U71" s="43"/>
      <c r="V71" s="43"/>
      <c r="W71" s="46"/>
      <c r="X71" s="46"/>
      <c r="Y71" s="46"/>
      <c r="Z71" s="43"/>
      <c r="AA71" s="46"/>
      <c r="AB71" s="49"/>
      <c r="AC71" s="49"/>
      <c r="AD71" s="40"/>
      <c r="AE71" s="40"/>
    </row>
    <row r="72" spans="1:31" s="12" customFormat="1" ht="15.75">
      <c r="A72" s="57"/>
      <c r="B72" s="62"/>
      <c r="C72" s="62"/>
      <c r="D72" s="57"/>
      <c r="E72" s="57"/>
      <c r="F72" s="57"/>
      <c r="G72" s="57"/>
      <c r="H72" s="57"/>
      <c r="I72" s="57"/>
      <c r="J72" s="57"/>
      <c r="K72" s="57"/>
      <c r="L72" s="57"/>
      <c r="M72" s="40"/>
      <c r="N72" s="48"/>
      <c r="O72" s="40"/>
      <c r="P72" s="40"/>
      <c r="Q72" s="43"/>
      <c r="R72" s="43"/>
      <c r="S72" s="43"/>
      <c r="T72" s="43"/>
      <c r="U72" s="43"/>
      <c r="V72" s="43"/>
      <c r="W72" s="46"/>
      <c r="X72" s="46"/>
      <c r="Y72" s="46"/>
      <c r="Z72" s="43"/>
      <c r="AA72" s="46"/>
      <c r="AB72" s="49"/>
      <c r="AC72" s="49"/>
      <c r="AD72" s="40"/>
      <c r="AE72" s="40"/>
    </row>
    <row r="73" spans="1:31" s="12" customFormat="1" ht="15.75">
      <c r="A73" s="57"/>
      <c r="B73" s="58"/>
      <c r="C73" s="58"/>
      <c r="D73" s="59"/>
      <c r="E73" s="59"/>
      <c r="F73" s="59"/>
      <c r="G73" s="59"/>
      <c r="H73" s="59"/>
      <c r="I73" s="59"/>
      <c r="J73" s="59"/>
      <c r="K73" s="59"/>
      <c r="L73" s="59"/>
      <c r="M73" s="40"/>
      <c r="N73" s="48"/>
      <c r="O73" s="40"/>
      <c r="P73" s="40"/>
      <c r="Q73" s="43"/>
      <c r="R73" s="43"/>
      <c r="S73" s="43"/>
      <c r="T73" s="43"/>
      <c r="U73" s="43"/>
      <c r="V73" s="43"/>
      <c r="W73" s="46"/>
      <c r="X73" s="46"/>
      <c r="Y73" s="46"/>
      <c r="Z73" s="43"/>
      <c r="AA73" s="46"/>
      <c r="AB73" s="49"/>
      <c r="AC73" s="49"/>
      <c r="AD73" s="40"/>
      <c r="AE73" s="40"/>
    </row>
    <row r="74" spans="1:31" s="12" customFormat="1" ht="15.75">
      <c r="A74" s="57"/>
      <c r="B74" s="58"/>
      <c r="C74" s="58"/>
      <c r="D74" s="59"/>
      <c r="E74" s="59"/>
      <c r="F74" s="59"/>
      <c r="G74" s="59"/>
      <c r="H74" s="59"/>
      <c r="I74" s="59"/>
      <c r="J74" s="59"/>
      <c r="K74" s="59"/>
      <c r="L74" s="59"/>
      <c r="M74" s="40"/>
      <c r="N74" s="48"/>
      <c r="O74" s="40"/>
      <c r="P74" s="40"/>
      <c r="Q74" s="43"/>
      <c r="R74" s="43"/>
      <c r="S74" s="43"/>
      <c r="T74" s="43"/>
      <c r="U74" s="43"/>
      <c r="V74" s="43"/>
      <c r="W74" s="46"/>
      <c r="X74" s="46"/>
      <c r="Y74" s="46"/>
      <c r="Z74" s="43"/>
      <c r="AA74" s="46"/>
      <c r="AB74" s="49"/>
      <c r="AC74" s="49"/>
      <c r="AD74" s="40"/>
      <c r="AE74" s="40"/>
    </row>
    <row r="75" spans="1:31" s="12" customFormat="1" ht="15.75">
      <c r="A75" s="57"/>
      <c r="B75" s="58"/>
      <c r="C75" s="58"/>
      <c r="D75" s="59"/>
      <c r="E75" s="59"/>
      <c r="F75" s="59"/>
      <c r="G75" s="59"/>
      <c r="H75" s="59"/>
      <c r="I75" s="59"/>
      <c r="J75" s="59"/>
      <c r="K75" s="59"/>
      <c r="L75" s="59"/>
      <c r="M75" s="40"/>
      <c r="N75" s="48"/>
      <c r="O75" s="40"/>
      <c r="P75" s="40"/>
      <c r="Q75" s="43"/>
      <c r="R75" s="43"/>
      <c r="S75" s="43"/>
      <c r="T75" s="43"/>
      <c r="U75" s="43"/>
      <c r="V75" s="43"/>
      <c r="W75" s="46"/>
      <c r="X75" s="46"/>
      <c r="Y75" s="46"/>
      <c r="Z75" s="43"/>
      <c r="AA75" s="46"/>
      <c r="AB75" s="49"/>
      <c r="AC75" s="49"/>
      <c r="AD75" s="40"/>
      <c r="AE75" s="40"/>
    </row>
    <row r="76" spans="1:31" s="12" customFormat="1" ht="15.75">
      <c r="A76" s="57"/>
      <c r="B76" s="62"/>
      <c r="C76" s="62"/>
      <c r="D76" s="57"/>
      <c r="E76" s="57"/>
      <c r="F76" s="57"/>
      <c r="G76" s="57"/>
      <c r="H76" s="57"/>
      <c r="I76" s="57"/>
      <c r="J76" s="57"/>
      <c r="K76" s="57"/>
      <c r="L76" s="57"/>
      <c r="M76" s="40"/>
      <c r="N76" s="48"/>
      <c r="O76" s="40"/>
      <c r="P76" s="40"/>
      <c r="Q76" s="43"/>
      <c r="R76" s="43"/>
      <c r="S76" s="43"/>
      <c r="T76" s="43"/>
      <c r="U76" s="43"/>
      <c r="V76" s="43"/>
      <c r="W76" s="46"/>
      <c r="X76" s="46"/>
      <c r="Y76" s="46"/>
      <c r="Z76" s="43"/>
      <c r="AA76" s="46"/>
      <c r="AB76" s="49"/>
      <c r="AC76" s="49"/>
      <c r="AD76" s="40"/>
      <c r="AE76" s="40"/>
    </row>
    <row r="77" spans="1:29" s="12" customFormat="1" ht="15.75">
      <c r="A77" s="57"/>
      <c r="B77" s="62"/>
      <c r="C77" s="62"/>
      <c r="D77" s="57"/>
      <c r="E77" s="57"/>
      <c r="F77" s="57"/>
      <c r="G77" s="57"/>
      <c r="H77" s="57"/>
      <c r="I77" s="57"/>
      <c r="J77" s="57"/>
      <c r="K77" s="57"/>
      <c r="L77" s="57"/>
      <c r="N77" s="69"/>
      <c r="S77" s="42"/>
      <c r="W77" s="11"/>
      <c r="X77" s="11"/>
      <c r="Y77" s="11"/>
      <c r="Z77" s="42"/>
      <c r="AA77" s="44"/>
      <c r="AB77" s="11"/>
      <c r="AC77" s="11"/>
    </row>
    <row r="78" spans="1:30" s="12" customFormat="1" ht="15.75">
      <c r="A78" s="57"/>
      <c r="B78" s="62"/>
      <c r="C78" s="62"/>
      <c r="D78" s="57"/>
      <c r="E78" s="57"/>
      <c r="F78" s="57"/>
      <c r="G78" s="57"/>
      <c r="H78" s="57"/>
      <c r="I78" s="57"/>
      <c r="J78" s="57"/>
      <c r="K78" s="57"/>
      <c r="L78" s="57"/>
      <c r="M78" s="47"/>
      <c r="N78" s="47"/>
      <c r="O78" s="47"/>
      <c r="P78" s="47"/>
      <c r="S78" s="42"/>
      <c r="W78" s="11"/>
      <c r="X78" s="11"/>
      <c r="Y78" s="11"/>
      <c r="Z78" s="42"/>
      <c r="AA78" s="44"/>
      <c r="AB78" s="11"/>
      <c r="AC78" s="11"/>
      <c r="AD78" s="40"/>
    </row>
    <row r="79" spans="1:30" s="12" customFormat="1" ht="15.75">
      <c r="A79" s="57"/>
      <c r="B79" s="58"/>
      <c r="C79" s="58"/>
      <c r="D79" s="59"/>
      <c r="E79" s="59"/>
      <c r="F79" s="59"/>
      <c r="G79" s="59"/>
      <c r="H79" s="59"/>
      <c r="I79" s="59"/>
      <c r="J79" s="59"/>
      <c r="K79" s="59"/>
      <c r="L79" s="59"/>
      <c r="N79" s="40"/>
      <c r="O79" s="70"/>
      <c r="S79" s="42"/>
      <c r="W79" s="11"/>
      <c r="X79" s="11"/>
      <c r="Y79" s="11"/>
      <c r="Z79" s="42"/>
      <c r="AA79" s="44"/>
      <c r="AB79" s="11"/>
      <c r="AC79" s="11"/>
      <c r="AD79" s="40"/>
    </row>
    <row r="80" spans="1:30" s="12" customFormat="1" ht="15.75">
      <c r="A80" s="57"/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S80" s="42"/>
      <c r="W80" s="11"/>
      <c r="X80" s="11"/>
      <c r="Y80" s="11"/>
      <c r="Z80" s="42"/>
      <c r="AA80" s="44"/>
      <c r="AB80" s="11"/>
      <c r="AC80" s="11"/>
      <c r="AD80" s="40"/>
    </row>
    <row r="81" spans="1:30" s="12" customFormat="1" ht="15.75">
      <c r="A81" s="57"/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S81" s="42"/>
      <c r="W81" s="11"/>
      <c r="X81" s="11"/>
      <c r="Y81" s="11"/>
      <c r="Z81" s="42"/>
      <c r="AA81" s="44"/>
      <c r="AB81" s="11"/>
      <c r="AC81" s="11"/>
      <c r="AD81" s="40"/>
    </row>
    <row r="82" spans="1:29" s="12" customFormat="1" ht="15.75">
      <c r="A82" s="57"/>
      <c r="B82" s="58"/>
      <c r="C82" s="58"/>
      <c r="D82" s="59"/>
      <c r="E82" s="59"/>
      <c r="F82" s="59"/>
      <c r="G82" s="59"/>
      <c r="H82" s="59"/>
      <c r="I82" s="59"/>
      <c r="J82" s="59"/>
      <c r="K82" s="59"/>
      <c r="L82" s="59"/>
      <c r="S82" s="42"/>
      <c r="W82" s="11"/>
      <c r="X82" s="11"/>
      <c r="Y82" s="11"/>
      <c r="Z82" s="42"/>
      <c r="AA82" s="44"/>
      <c r="AB82" s="11"/>
      <c r="AC82" s="11"/>
    </row>
    <row r="83" spans="1:29" s="12" customFormat="1" ht="15.75">
      <c r="A83" s="57"/>
      <c r="B83" s="58"/>
      <c r="C83" s="58"/>
      <c r="D83" s="59"/>
      <c r="E83" s="59"/>
      <c r="F83" s="59"/>
      <c r="G83" s="59"/>
      <c r="H83" s="59"/>
      <c r="I83" s="59"/>
      <c r="J83" s="59"/>
      <c r="K83" s="59"/>
      <c r="L83" s="59"/>
      <c r="S83" s="42"/>
      <c r="W83" s="11"/>
      <c r="X83" s="11"/>
      <c r="Y83" s="11"/>
      <c r="Z83" s="42"/>
      <c r="AA83" s="44"/>
      <c r="AB83" s="11"/>
      <c r="AC83" s="11"/>
    </row>
    <row r="84" spans="1:29" s="12" customFormat="1" ht="15.75">
      <c r="A84" s="57"/>
      <c r="B84" s="71"/>
      <c r="C84" s="71"/>
      <c r="D84" s="72"/>
      <c r="E84" s="72"/>
      <c r="F84" s="72"/>
      <c r="G84" s="72"/>
      <c r="H84" s="72"/>
      <c r="I84" s="72"/>
      <c r="J84" s="72"/>
      <c r="K84" s="72"/>
      <c r="L84" s="72"/>
      <c r="S84" s="42"/>
      <c r="W84" s="11"/>
      <c r="X84" s="11"/>
      <c r="Y84" s="11"/>
      <c r="Z84" s="42"/>
      <c r="AA84" s="44"/>
      <c r="AB84" s="11"/>
      <c r="AC84" s="11"/>
    </row>
    <row r="85" spans="1:29" s="12" customFormat="1" ht="15.75">
      <c r="A85" s="40"/>
      <c r="D85" s="40"/>
      <c r="E85" s="40"/>
      <c r="F85" s="40"/>
      <c r="G85" s="40"/>
      <c r="H85" s="40"/>
      <c r="I85" s="40"/>
      <c r="J85" s="40"/>
      <c r="K85" s="40"/>
      <c r="L85" s="40"/>
      <c r="M85" s="62"/>
      <c r="O85" s="62"/>
      <c r="S85" s="42"/>
      <c r="W85" s="11"/>
      <c r="X85" s="11"/>
      <c r="Y85" s="11"/>
      <c r="Z85" s="42"/>
      <c r="AA85" s="44"/>
      <c r="AB85" s="11"/>
      <c r="AC85" s="11"/>
    </row>
    <row r="86" spans="1:29" s="12" customFormat="1" ht="15.75">
      <c r="A86" s="40"/>
      <c r="B86" s="60"/>
      <c r="C86" s="60"/>
      <c r="D86" s="61"/>
      <c r="E86" s="61"/>
      <c r="F86" s="61"/>
      <c r="G86" s="61"/>
      <c r="H86" s="61"/>
      <c r="I86" s="61"/>
      <c r="J86" s="61"/>
      <c r="K86" s="61"/>
      <c r="L86" s="61"/>
      <c r="S86" s="42"/>
      <c r="W86" s="11"/>
      <c r="X86" s="11"/>
      <c r="Y86" s="11"/>
      <c r="Z86" s="42"/>
      <c r="AA86" s="44"/>
      <c r="AB86" s="11"/>
      <c r="AC86" s="11"/>
    </row>
    <row r="87" spans="1:29" s="12" customFormat="1" ht="15.75">
      <c r="A87" s="40"/>
      <c r="B87" s="60"/>
      <c r="C87" s="60"/>
      <c r="D87" s="61"/>
      <c r="E87" s="61"/>
      <c r="F87" s="61"/>
      <c r="G87" s="61"/>
      <c r="H87" s="61"/>
      <c r="I87" s="61"/>
      <c r="J87" s="61"/>
      <c r="K87" s="61"/>
      <c r="L87" s="61"/>
      <c r="S87" s="42"/>
      <c r="W87" s="11"/>
      <c r="X87" s="11"/>
      <c r="Y87" s="11"/>
      <c r="Z87" s="42"/>
      <c r="AA87" s="44"/>
      <c r="AB87" s="11"/>
      <c r="AC87" s="11"/>
    </row>
    <row r="88" spans="1:29" s="12" customFormat="1" ht="15.75">
      <c r="A88" s="68"/>
      <c r="B88" s="60"/>
      <c r="C88" s="60"/>
      <c r="D88" s="61"/>
      <c r="E88" s="61"/>
      <c r="F88" s="61"/>
      <c r="G88" s="61"/>
      <c r="H88" s="61"/>
      <c r="I88" s="61"/>
      <c r="J88" s="61"/>
      <c r="K88" s="61"/>
      <c r="L88" s="61"/>
      <c r="S88" s="42"/>
      <c r="W88" s="11"/>
      <c r="X88" s="11"/>
      <c r="Y88" s="11"/>
      <c r="Z88" s="42"/>
      <c r="AA88" s="44"/>
      <c r="AB88" s="11"/>
      <c r="AC88" s="11"/>
    </row>
    <row r="89" spans="1:29" s="12" customFormat="1" ht="15.75">
      <c r="A89" s="40"/>
      <c r="B89" s="73"/>
      <c r="C89" s="73"/>
      <c r="D89" s="74"/>
      <c r="E89" s="74"/>
      <c r="F89" s="74"/>
      <c r="G89" s="74"/>
      <c r="H89" s="74"/>
      <c r="I89" s="74"/>
      <c r="J89" s="74"/>
      <c r="K89" s="74"/>
      <c r="L89" s="74"/>
      <c r="S89" s="42"/>
      <c r="W89" s="11"/>
      <c r="X89" s="11"/>
      <c r="Y89" s="11"/>
      <c r="Z89" s="42"/>
      <c r="AA89" s="44"/>
      <c r="AB89" s="11"/>
      <c r="AC89" s="11"/>
    </row>
    <row r="90" spans="1:29" s="12" customFormat="1" ht="15.75">
      <c r="A90" s="40"/>
      <c r="B90" s="60"/>
      <c r="C90" s="60"/>
      <c r="D90" s="61"/>
      <c r="E90" s="61"/>
      <c r="F90" s="61"/>
      <c r="G90" s="61"/>
      <c r="H90" s="61"/>
      <c r="I90" s="61"/>
      <c r="J90" s="61"/>
      <c r="K90" s="61"/>
      <c r="L90" s="61"/>
      <c r="S90" s="42"/>
      <c r="W90" s="11"/>
      <c r="X90" s="11"/>
      <c r="Y90" s="11"/>
      <c r="Z90" s="42"/>
      <c r="AA90" s="44"/>
      <c r="AB90" s="11"/>
      <c r="AC90" s="11"/>
    </row>
    <row r="91" spans="1:29" s="12" customFormat="1" ht="15.75">
      <c r="A91" s="40"/>
      <c r="D91" s="40"/>
      <c r="E91" s="40"/>
      <c r="F91" s="40"/>
      <c r="G91" s="40"/>
      <c r="H91" s="40"/>
      <c r="I91" s="40"/>
      <c r="J91" s="40"/>
      <c r="K91" s="40"/>
      <c r="L91" s="40"/>
      <c r="S91" s="42"/>
      <c r="W91" s="11"/>
      <c r="X91" s="11"/>
      <c r="Y91" s="11"/>
      <c r="Z91" s="42"/>
      <c r="AA91" s="44"/>
      <c r="AB91" s="11"/>
      <c r="AC91" s="11"/>
    </row>
    <row r="92" spans="1:29" s="12" customFormat="1" ht="15.75">
      <c r="A92" s="40"/>
      <c r="D92" s="40"/>
      <c r="E92" s="40"/>
      <c r="F92" s="40"/>
      <c r="G92" s="40"/>
      <c r="H92" s="40"/>
      <c r="I92" s="40"/>
      <c r="J92" s="40"/>
      <c r="K92" s="40"/>
      <c r="L92" s="40"/>
      <c r="S92" s="42"/>
      <c r="W92" s="11"/>
      <c r="X92" s="11"/>
      <c r="Y92" s="11"/>
      <c r="Z92" s="42"/>
      <c r="AA92" s="44"/>
      <c r="AB92" s="11"/>
      <c r="AC92" s="11"/>
    </row>
    <row r="93" spans="1:29" s="12" customFormat="1" ht="15.75">
      <c r="A93" s="40"/>
      <c r="B93" s="62"/>
      <c r="C93" s="62"/>
      <c r="D93" s="57"/>
      <c r="E93" s="57"/>
      <c r="F93" s="57"/>
      <c r="G93" s="57"/>
      <c r="H93" s="57"/>
      <c r="I93" s="57"/>
      <c r="J93" s="57"/>
      <c r="K93" s="57"/>
      <c r="L93" s="57"/>
      <c r="S93" s="42"/>
      <c r="W93" s="11"/>
      <c r="X93" s="11"/>
      <c r="Y93" s="11"/>
      <c r="Z93" s="42"/>
      <c r="AA93" s="44"/>
      <c r="AB93" s="11"/>
      <c r="AC93" s="11"/>
    </row>
    <row r="94" spans="1:29" s="12" customFormat="1" ht="15.75">
      <c r="A94" s="40"/>
      <c r="D94" s="40"/>
      <c r="E94" s="40"/>
      <c r="F94" s="40"/>
      <c r="G94" s="40"/>
      <c r="H94" s="40"/>
      <c r="I94" s="40"/>
      <c r="J94" s="40"/>
      <c r="K94" s="40"/>
      <c r="L94" s="40"/>
      <c r="S94" s="42"/>
      <c r="W94" s="11"/>
      <c r="X94" s="11"/>
      <c r="Y94" s="11"/>
      <c r="Z94" s="42"/>
      <c r="AA94" s="44"/>
      <c r="AB94" s="11"/>
      <c r="AC94" s="11"/>
    </row>
    <row r="95" spans="1:29" s="12" customFormat="1" ht="15.75">
      <c r="A95" s="40"/>
      <c r="D95" s="40"/>
      <c r="E95" s="40"/>
      <c r="F95" s="40"/>
      <c r="G95" s="40"/>
      <c r="H95" s="40"/>
      <c r="I95" s="40"/>
      <c r="J95" s="40"/>
      <c r="K95" s="40"/>
      <c r="L95" s="40"/>
      <c r="S95" s="42"/>
      <c r="W95" s="11"/>
      <c r="X95" s="11"/>
      <c r="Y95" s="11"/>
      <c r="Z95" s="42"/>
      <c r="AA95" s="44"/>
      <c r="AB95" s="11"/>
      <c r="AC95" s="11"/>
    </row>
    <row r="96" spans="1:29" s="12" customFormat="1" ht="15.75">
      <c r="A96" s="40"/>
      <c r="D96" s="40"/>
      <c r="E96" s="40"/>
      <c r="F96" s="40"/>
      <c r="G96" s="40"/>
      <c r="H96" s="40"/>
      <c r="I96" s="40"/>
      <c r="J96" s="40"/>
      <c r="K96" s="40"/>
      <c r="L96" s="40"/>
      <c r="S96" s="42"/>
      <c r="W96" s="11"/>
      <c r="X96" s="11"/>
      <c r="Y96" s="11"/>
      <c r="Z96" s="42"/>
      <c r="AA96" s="44"/>
      <c r="AB96" s="11"/>
      <c r="AC96" s="11"/>
    </row>
    <row r="97" spans="1:29" s="12" customFormat="1" ht="15.75">
      <c r="A97" s="40"/>
      <c r="D97" s="40"/>
      <c r="E97" s="40"/>
      <c r="F97" s="40"/>
      <c r="G97" s="40"/>
      <c r="H97" s="40"/>
      <c r="I97" s="40"/>
      <c r="J97" s="40"/>
      <c r="K97" s="40"/>
      <c r="L97" s="40"/>
      <c r="S97" s="42"/>
      <c r="W97" s="11"/>
      <c r="X97" s="11"/>
      <c r="Y97" s="11"/>
      <c r="Z97" s="42"/>
      <c r="AA97" s="44"/>
      <c r="AB97" s="11"/>
      <c r="AC97" s="11"/>
    </row>
    <row r="98" spans="1:29" s="12" customFormat="1" ht="15.75">
      <c r="A98" s="40"/>
      <c r="D98" s="40"/>
      <c r="E98" s="40"/>
      <c r="F98" s="40"/>
      <c r="G98" s="40"/>
      <c r="H98" s="40"/>
      <c r="I98" s="40"/>
      <c r="J98" s="40"/>
      <c r="K98" s="40"/>
      <c r="L98" s="40"/>
      <c r="S98" s="42"/>
      <c r="W98" s="11"/>
      <c r="X98" s="11"/>
      <c r="Y98" s="11"/>
      <c r="Z98" s="42"/>
      <c r="AA98" s="44"/>
      <c r="AB98" s="11"/>
      <c r="AC98" s="11"/>
    </row>
    <row r="99" spans="1:29" s="12" customFormat="1" ht="15.75">
      <c r="A99" s="40"/>
      <c r="D99" s="40"/>
      <c r="E99" s="40"/>
      <c r="F99" s="40"/>
      <c r="G99" s="40"/>
      <c r="H99" s="40"/>
      <c r="I99" s="40"/>
      <c r="J99" s="40"/>
      <c r="K99" s="40"/>
      <c r="L99" s="40"/>
      <c r="S99" s="42"/>
      <c r="W99" s="11"/>
      <c r="X99" s="11"/>
      <c r="Y99" s="11"/>
      <c r="Z99" s="42"/>
      <c r="AA99" s="44"/>
      <c r="AB99" s="11"/>
      <c r="AC99" s="11"/>
    </row>
    <row r="100" spans="1:29" s="12" customFormat="1" ht="15.75">
      <c r="A100" s="40"/>
      <c r="D100" s="40"/>
      <c r="E100" s="40"/>
      <c r="F100" s="40"/>
      <c r="G100" s="40"/>
      <c r="H100" s="40"/>
      <c r="I100" s="40"/>
      <c r="J100" s="40"/>
      <c r="K100" s="40"/>
      <c r="L100" s="40"/>
      <c r="S100" s="42"/>
      <c r="W100" s="11"/>
      <c r="X100" s="11"/>
      <c r="Y100" s="11"/>
      <c r="Z100" s="42"/>
      <c r="AA100" s="44"/>
      <c r="AB100" s="11"/>
      <c r="AC100" s="11"/>
    </row>
    <row r="101" spans="1:29" s="12" customFormat="1" ht="15.75">
      <c r="A101" s="40"/>
      <c r="D101" s="40"/>
      <c r="E101" s="40"/>
      <c r="F101" s="40"/>
      <c r="G101" s="40"/>
      <c r="H101" s="40"/>
      <c r="I101" s="40"/>
      <c r="J101" s="40"/>
      <c r="K101" s="40"/>
      <c r="L101" s="40"/>
      <c r="S101" s="42"/>
      <c r="W101" s="11"/>
      <c r="X101" s="11"/>
      <c r="Y101" s="11"/>
      <c r="Z101" s="42"/>
      <c r="AA101" s="44"/>
      <c r="AB101" s="11"/>
      <c r="AC101" s="11"/>
    </row>
    <row r="102" spans="1:29" s="12" customFormat="1" ht="15.75">
      <c r="A102" s="40"/>
      <c r="D102" s="40"/>
      <c r="E102" s="40"/>
      <c r="F102" s="40"/>
      <c r="G102" s="40"/>
      <c r="H102" s="40"/>
      <c r="I102" s="40"/>
      <c r="J102" s="40"/>
      <c r="K102" s="40"/>
      <c r="L102" s="40"/>
      <c r="S102" s="42"/>
      <c r="W102" s="11"/>
      <c r="X102" s="11"/>
      <c r="Y102" s="11"/>
      <c r="Z102" s="42"/>
      <c r="AA102" s="44"/>
      <c r="AB102" s="11"/>
      <c r="AC102" s="11"/>
    </row>
    <row r="103" spans="1:29" s="12" customFormat="1" ht="15.75">
      <c r="A103" s="40"/>
      <c r="D103" s="40"/>
      <c r="E103" s="40"/>
      <c r="F103" s="40"/>
      <c r="G103" s="40"/>
      <c r="H103" s="40"/>
      <c r="I103" s="40"/>
      <c r="J103" s="40"/>
      <c r="K103" s="40"/>
      <c r="L103" s="40"/>
      <c r="S103" s="42"/>
      <c r="W103" s="11"/>
      <c r="X103" s="11"/>
      <c r="Y103" s="11"/>
      <c r="Z103" s="42"/>
      <c r="AA103" s="44"/>
      <c r="AB103" s="11"/>
      <c r="AC103" s="11"/>
    </row>
    <row r="104" spans="1:29" s="12" customFormat="1" ht="15.75">
      <c r="A104" s="40"/>
      <c r="D104" s="40"/>
      <c r="E104" s="40"/>
      <c r="F104" s="40"/>
      <c r="G104" s="40"/>
      <c r="H104" s="40"/>
      <c r="I104" s="40"/>
      <c r="J104" s="40"/>
      <c r="K104" s="40"/>
      <c r="L104" s="40"/>
      <c r="S104" s="42"/>
      <c r="W104" s="11"/>
      <c r="X104" s="11"/>
      <c r="Y104" s="11"/>
      <c r="Z104" s="42"/>
      <c r="AA104" s="44"/>
      <c r="AB104" s="11"/>
      <c r="AC104" s="11"/>
    </row>
    <row r="105" spans="1:29" s="12" customFormat="1" ht="15.75">
      <c r="A105" s="40"/>
      <c r="D105" s="40"/>
      <c r="E105" s="40"/>
      <c r="F105" s="40"/>
      <c r="G105" s="40"/>
      <c r="H105" s="40"/>
      <c r="I105" s="40"/>
      <c r="J105" s="40"/>
      <c r="K105" s="40"/>
      <c r="L105" s="40"/>
      <c r="S105" s="42"/>
      <c r="W105" s="11"/>
      <c r="X105" s="11"/>
      <c r="Y105" s="11"/>
      <c r="Z105" s="42"/>
      <c r="AA105" s="44"/>
      <c r="AB105" s="11"/>
      <c r="AC105" s="11"/>
    </row>
    <row r="106" spans="1:29" s="12" customFormat="1" ht="15.75">
      <c r="A106" s="40"/>
      <c r="D106" s="40"/>
      <c r="E106" s="40"/>
      <c r="F106" s="40"/>
      <c r="G106" s="40"/>
      <c r="H106" s="40"/>
      <c r="I106" s="40"/>
      <c r="J106" s="40"/>
      <c r="K106" s="40"/>
      <c r="L106" s="40"/>
      <c r="S106" s="42"/>
      <c r="W106" s="11"/>
      <c r="X106" s="11"/>
      <c r="Y106" s="11"/>
      <c r="Z106" s="42"/>
      <c r="AA106" s="44"/>
      <c r="AB106" s="11"/>
      <c r="AC106" s="11"/>
    </row>
    <row r="107" spans="1:29" s="12" customFormat="1" ht="15.75">
      <c r="A107" s="40"/>
      <c r="D107" s="40"/>
      <c r="E107" s="40"/>
      <c r="F107" s="40"/>
      <c r="G107" s="40"/>
      <c r="H107" s="40"/>
      <c r="I107" s="40"/>
      <c r="J107" s="40"/>
      <c r="K107" s="40"/>
      <c r="L107" s="40"/>
      <c r="S107" s="42"/>
      <c r="W107" s="11"/>
      <c r="X107" s="11"/>
      <c r="Y107" s="11"/>
      <c r="Z107" s="42"/>
      <c r="AA107" s="44"/>
      <c r="AB107" s="11"/>
      <c r="AC107" s="11"/>
    </row>
    <row r="108" spans="1:29" s="12" customFormat="1" ht="15.75">
      <c r="A108" s="40"/>
      <c r="D108" s="40"/>
      <c r="E108" s="40"/>
      <c r="F108" s="40"/>
      <c r="G108" s="40"/>
      <c r="H108" s="40"/>
      <c r="I108" s="40"/>
      <c r="J108" s="40"/>
      <c r="K108" s="40"/>
      <c r="L108" s="40"/>
      <c r="S108" s="42"/>
      <c r="W108" s="11"/>
      <c r="X108" s="11"/>
      <c r="Y108" s="11"/>
      <c r="Z108" s="42"/>
      <c r="AA108" s="44"/>
      <c r="AB108" s="11"/>
      <c r="AC108" s="11"/>
    </row>
    <row r="109" spans="1:29" s="12" customFormat="1" ht="15.75">
      <c r="A109" s="40"/>
      <c r="D109" s="40"/>
      <c r="E109" s="40"/>
      <c r="F109" s="40"/>
      <c r="G109" s="40"/>
      <c r="H109" s="40"/>
      <c r="I109" s="40"/>
      <c r="J109" s="40"/>
      <c r="K109" s="40"/>
      <c r="L109" s="40"/>
      <c r="S109" s="42"/>
      <c r="W109" s="11"/>
      <c r="X109" s="11"/>
      <c r="Y109" s="11"/>
      <c r="Z109" s="42"/>
      <c r="AA109" s="44"/>
      <c r="AB109" s="11"/>
      <c r="AC109" s="11"/>
    </row>
    <row r="110" spans="1:29" s="12" customFormat="1" ht="15.75">
      <c r="A110" s="40"/>
      <c r="D110" s="40"/>
      <c r="E110" s="40"/>
      <c r="F110" s="40"/>
      <c r="G110" s="40"/>
      <c r="H110" s="40"/>
      <c r="I110" s="40"/>
      <c r="J110" s="40"/>
      <c r="K110" s="40"/>
      <c r="L110" s="40"/>
      <c r="S110" s="42"/>
      <c r="W110" s="11"/>
      <c r="X110" s="11"/>
      <c r="Y110" s="11"/>
      <c r="Z110" s="42"/>
      <c r="AA110" s="44"/>
      <c r="AB110" s="11"/>
      <c r="AC110" s="11"/>
    </row>
    <row r="111" spans="1:29" s="12" customFormat="1" ht="15.75">
      <c r="A111" s="40"/>
      <c r="D111" s="40"/>
      <c r="E111" s="40"/>
      <c r="F111" s="40"/>
      <c r="G111" s="40"/>
      <c r="H111" s="40"/>
      <c r="I111" s="40"/>
      <c r="J111" s="40"/>
      <c r="K111" s="40"/>
      <c r="L111" s="40"/>
      <c r="S111" s="42"/>
      <c r="W111" s="11"/>
      <c r="X111" s="11"/>
      <c r="Y111" s="11"/>
      <c r="Z111" s="42"/>
      <c r="AA111" s="44"/>
      <c r="AB111" s="11"/>
      <c r="AC111" s="11"/>
    </row>
    <row r="112" spans="1:29" s="12" customFormat="1" ht="15.75">
      <c r="A112" s="40"/>
      <c r="D112" s="40"/>
      <c r="E112" s="40"/>
      <c r="F112" s="40"/>
      <c r="G112" s="40"/>
      <c r="H112" s="40"/>
      <c r="I112" s="40"/>
      <c r="J112" s="40"/>
      <c r="K112" s="40"/>
      <c r="L112" s="40"/>
      <c r="S112" s="42"/>
      <c r="W112" s="11"/>
      <c r="X112" s="11"/>
      <c r="Y112" s="11"/>
      <c r="Z112" s="42"/>
      <c r="AA112" s="44"/>
      <c r="AB112" s="11"/>
      <c r="AC112" s="11"/>
    </row>
    <row r="113" spans="1:29" s="12" customFormat="1" ht="15.75">
      <c r="A113" s="40"/>
      <c r="D113" s="40"/>
      <c r="E113" s="40"/>
      <c r="F113" s="40"/>
      <c r="G113" s="40"/>
      <c r="H113" s="40"/>
      <c r="I113" s="40"/>
      <c r="J113" s="40"/>
      <c r="K113" s="40"/>
      <c r="L113" s="40"/>
      <c r="S113" s="42"/>
      <c r="W113" s="11"/>
      <c r="X113" s="11"/>
      <c r="Y113" s="11"/>
      <c r="Z113" s="42"/>
      <c r="AA113" s="44"/>
      <c r="AB113" s="11"/>
      <c r="AC113" s="11"/>
    </row>
    <row r="114" spans="1:29" s="12" customFormat="1" ht="15.75">
      <c r="A114" s="40"/>
      <c r="D114" s="40"/>
      <c r="E114" s="40"/>
      <c r="F114" s="40"/>
      <c r="G114" s="40"/>
      <c r="H114" s="40"/>
      <c r="I114" s="40"/>
      <c r="J114" s="40"/>
      <c r="K114" s="40"/>
      <c r="L114" s="40"/>
      <c r="S114" s="42"/>
      <c r="W114" s="11"/>
      <c r="X114" s="11"/>
      <c r="Y114" s="11"/>
      <c r="Z114" s="42"/>
      <c r="AA114" s="44"/>
      <c r="AB114" s="11"/>
      <c r="AC114" s="11"/>
    </row>
    <row r="115" spans="1:29" s="12" customFormat="1" ht="15.75">
      <c r="A115" s="40"/>
      <c r="D115" s="40"/>
      <c r="E115" s="40"/>
      <c r="F115" s="40"/>
      <c r="G115" s="40"/>
      <c r="H115" s="40"/>
      <c r="I115" s="40"/>
      <c r="J115" s="40"/>
      <c r="K115" s="40"/>
      <c r="L115" s="40"/>
      <c r="S115" s="42"/>
      <c r="W115" s="11"/>
      <c r="X115" s="11"/>
      <c r="Y115" s="11"/>
      <c r="Z115" s="42"/>
      <c r="AA115" s="44"/>
      <c r="AB115" s="11"/>
      <c r="AC115" s="11"/>
    </row>
    <row r="116" spans="1:29" s="12" customFormat="1" ht="15.75">
      <c r="A116" s="40"/>
      <c r="D116" s="40"/>
      <c r="E116" s="40"/>
      <c r="F116" s="40"/>
      <c r="G116" s="40"/>
      <c r="H116" s="40"/>
      <c r="I116" s="40"/>
      <c r="J116" s="40"/>
      <c r="K116" s="40"/>
      <c r="L116" s="40"/>
      <c r="S116" s="42"/>
      <c r="W116" s="11"/>
      <c r="X116" s="11"/>
      <c r="Y116" s="11"/>
      <c r="Z116" s="42"/>
      <c r="AA116" s="44"/>
      <c r="AB116" s="11"/>
      <c r="AC116" s="11"/>
    </row>
    <row r="117" spans="1:29" s="12" customFormat="1" ht="15.75">
      <c r="A117" s="40"/>
      <c r="D117" s="40"/>
      <c r="E117" s="40"/>
      <c r="F117" s="40"/>
      <c r="G117" s="40"/>
      <c r="H117" s="40"/>
      <c r="I117" s="40"/>
      <c r="J117" s="40"/>
      <c r="K117" s="40"/>
      <c r="L117" s="40"/>
      <c r="S117" s="42"/>
      <c r="W117" s="11"/>
      <c r="X117" s="11"/>
      <c r="Y117" s="11"/>
      <c r="Z117" s="42"/>
      <c r="AA117" s="44"/>
      <c r="AB117" s="11"/>
      <c r="AC117" s="11"/>
    </row>
    <row r="118" spans="1:29" s="12" customFormat="1" ht="15.75">
      <c r="A118" s="40"/>
      <c r="D118" s="40"/>
      <c r="E118" s="40"/>
      <c r="F118" s="40"/>
      <c r="G118" s="40"/>
      <c r="H118" s="40"/>
      <c r="I118" s="40"/>
      <c r="J118" s="40"/>
      <c r="K118" s="40"/>
      <c r="L118" s="40"/>
      <c r="S118" s="42"/>
      <c r="W118" s="11"/>
      <c r="X118" s="11"/>
      <c r="Y118" s="11"/>
      <c r="Z118" s="42"/>
      <c r="AA118" s="44"/>
      <c r="AB118" s="11"/>
      <c r="AC118" s="11"/>
    </row>
    <row r="119" spans="1:29" s="12" customFormat="1" ht="15.75">
      <c r="A119" s="40"/>
      <c r="D119" s="40"/>
      <c r="E119" s="40"/>
      <c r="F119" s="40"/>
      <c r="G119" s="40"/>
      <c r="H119" s="40"/>
      <c r="I119" s="40"/>
      <c r="J119" s="40"/>
      <c r="K119" s="40"/>
      <c r="L119" s="40"/>
      <c r="S119" s="42"/>
      <c r="W119" s="11"/>
      <c r="X119" s="11"/>
      <c r="Y119" s="11"/>
      <c r="Z119" s="42"/>
      <c r="AA119" s="44"/>
      <c r="AB119" s="11"/>
      <c r="AC119" s="11"/>
    </row>
    <row r="120" spans="1:29" s="12" customFormat="1" ht="15.75">
      <c r="A120" s="40"/>
      <c r="D120" s="40"/>
      <c r="E120" s="40"/>
      <c r="F120" s="40"/>
      <c r="G120" s="40"/>
      <c r="H120" s="40"/>
      <c r="I120" s="40"/>
      <c r="J120" s="40"/>
      <c r="K120" s="40"/>
      <c r="L120" s="40"/>
      <c r="S120" s="42"/>
      <c r="W120" s="11"/>
      <c r="X120" s="11"/>
      <c r="Y120" s="11"/>
      <c r="Z120" s="42"/>
      <c r="AA120" s="44"/>
      <c r="AB120" s="11"/>
      <c r="AC120" s="11"/>
    </row>
    <row r="121" spans="1:29" s="12" customFormat="1" ht="15.75">
      <c r="A121" s="40"/>
      <c r="D121" s="40"/>
      <c r="E121" s="40"/>
      <c r="F121" s="40"/>
      <c r="G121" s="40"/>
      <c r="H121" s="40"/>
      <c r="I121" s="40"/>
      <c r="J121" s="40"/>
      <c r="K121" s="40"/>
      <c r="L121" s="40"/>
      <c r="S121" s="42"/>
      <c r="W121" s="11"/>
      <c r="X121" s="11"/>
      <c r="Y121" s="11"/>
      <c r="Z121" s="42"/>
      <c r="AA121" s="44"/>
      <c r="AB121" s="11"/>
      <c r="AC121" s="11"/>
    </row>
    <row r="122" spans="1:29" s="12" customFormat="1" ht="15.75">
      <c r="A122" s="40"/>
      <c r="D122" s="40"/>
      <c r="E122" s="40"/>
      <c r="F122" s="40"/>
      <c r="G122" s="40"/>
      <c r="H122" s="40"/>
      <c r="I122" s="40"/>
      <c r="J122" s="40"/>
      <c r="K122" s="40"/>
      <c r="L122" s="40"/>
      <c r="S122" s="42"/>
      <c r="W122" s="11"/>
      <c r="X122" s="11"/>
      <c r="Y122" s="11"/>
      <c r="Z122" s="42"/>
      <c r="AA122" s="44"/>
      <c r="AB122" s="11"/>
      <c r="AC122" s="11"/>
    </row>
    <row r="123" spans="1:29" s="12" customFormat="1" ht="15.75">
      <c r="A123" s="40"/>
      <c r="D123" s="40"/>
      <c r="E123" s="40"/>
      <c r="F123" s="40"/>
      <c r="G123" s="40"/>
      <c r="H123" s="40"/>
      <c r="I123" s="40"/>
      <c r="J123" s="40"/>
      <c r="K123" s="40"/>
      <c r="L123" s="40"/>
      <c r="S123" s="42"/>
      <c r="W123" s="11"/>
      <c r="X123" s="11"/>
      <c r="Y123" s="11"/>
      <c r="Z123" s="42"/>
      <c r="AA123" s="44"/>
      <c r="AB123" s="11"/>
      <c r="AC123" s="11"/>
    </row>
    <row r="124" spans="1:29" s="12" customFormat="1" ht="15.75">
      <c r="A124" s="40"/>
      <c r="D124" s="40"/>
      <c r="E124" s="40"/>
      <c r="F124" s="40"/>
      <c r="G124" s="40"/>
      <c r="H124" s="40"/>
      <c r="I124" s="40"/>
      <c r="J124" s="40"/>
      <c r="K124" s="40"/>
      <c r="L124" s="40"/>
      <c r="S124" s="42"/>
      <c r="W124" s="11"/>
      <c r="X124" s="11"/>
      <c r="Y124" s="11"/>
      <c r="Z124" s="42"/>
      <c r="AA124" s="44"/>
      <c r="AB124" s="11"/>
      <c r="AC124" s="11"/>
    </row>
    <row r="125" spans="1:29" s="12" customFormat="1" ht="15.75">
      <c r="A125" s="40"/>
      <c r="D125" s="40"/>
      <c r="E125" s="40"/>
      <c r="F125" s="40"/>
      <c r="G125" s="40"/>
      <c r="H125" s="40"/>
      <c r="I125" s="40"/>
      <c r="J125" s="40"/>
      <c r="K125" s="40"/>
      <c r="L125" s="40"/>
      <c r="S125" s="42"/>
      <c r="W125" s="11"/>
      <c r="X125" s="11"/>
      <c r="Y125" s="11"/>
      <c r="Z125" s="42"/>
      <c r="AA125" s="44"/>
      <c r="AB125" s="11"/>
      <c r="AC125" s="11"/>
    </row>
    <row r="126" spans="1:29" s="12" customFormat="1" ht="15.75">
      <c r="A126" s="40"/>
      <c r="D126" s="40"/>
      <c r="E126" s="40"/>
      <c r="F126" s="40"/>
      <c r="G126" s="40"/>
      <c r="H126" s="40"/>
      <c r="I126" s="40"/>
      <c r="J126" s="40"/>
      <c r="K126" s="40"/>
      <c r="L126" s="40"/>
      <c r="S126" s="42"/>
      <c r="W126" s="11"/>
      <c r="X126" s="11"/>
      <c r="Y126" s="11"/>
      <c r="Z126" s="42"/>
      <c r="AA126" s="44"/>
      <c r="AB126" s="11"/>
      <c r="AC126" s="11"/>
    </row>
    <row r="127" spans="1:29" s="12" customFormat="1" ht="15.75">
      <c r="A127" s="40"/>
      <c r="D127" s="40"/>
      <c r="E127" s="40"/>
      <c r="F127" s="40"/>
      <c r="G127" s="40"/>
      <c r="H127" s="40"/>
      <c r="I127" s="40"/>
      <c r="J127" s="40"/>
      <c r="K127" s="40"/>
      <c r="L127" s="40"/>
      <c r="S127" s="42"/>
      <c r="W127" s="11"/>
      <c r="X127" s="11"/>
      <c r="Y127" s="11"/>
      <c r="Z127" s="42"/>
      <c r="AA127" s="44"/>
      <c r="AB127" s="11"/>
      <c r="AC127" s="11"/>
    </row>
    <row r="128" spans="1:29" s="12" customFormat="1" ht="15.75">
      <c r="A128" s="40"/>
      <c r="D128" s="40"/>
      <c r="E128" s="40"/>
      <c r="F128" s="40"/>
      <c r="G128" s="40"/>
      <c r="H128" s="40"/>
      <c r="I128" s="40"/>
      <c r="J128" s="40"/>
      <c r="K128" s="40"/>
      <c r="L128" s="40"/>
      <c r="S128" s="42"/>
      <c r="W128" s="11"/>
      <c r="X128" s="11"/>
      <c r="Y128" s="11"/>
      <c r="Z128" s="42"/>
      <c r="AA128" s="44"/>
      <c r="AB128" s="11"/>
      <c r="AC128" s="11"/>
    </row>
    <row r="129" spans="1:29" s="12" customFormat="1" ht="15.75">
      <c r="A129" s="40"/>
      <c r="D129" s="40"/>
      <c r="E129" s="40"/>
      <c r="F129" s="40"/>
      <c r="G129" s="40"/>
      <c r="H129" s="40"/>
      <c r="I129" s="40"/>
      <c r="J129" s="40"/>
      <c r="K129" s="40"/>
      <c r="L129" s="40"/>
      <c r="S129" s="42"/>
      <c r="W129" s="11"/>
      <c r="X129" s="11"/>
      <c r="Y129" s="11"/>
      <c r="Z129" s="42"/>
      <c r="AA129" s="44"/>
      <c r="AB129" s="11"/>
      <c r="AC129" s="11"/>
    </row>
    <row r="130" spans="1:29" s="12" customFormat="1" ht="15.75">
      <c r="A130" s="40"/>
      <c r="D130" s="40"/>
      <c r="E130" s="40"/>
      <c r="F130" s="40"/>
      <c r="G130" s="40"/>
      <c r="H130" s="40"/>
      <c r="I130" s="40"/>
      <c r="J130" s="40"/>
      <c r="K130" s="40"/>
      <c r="L130" s="40"/>
      <c r="S130" s="42"/>
      <c r="W130" s="11"/>
      <c r="X130" s="11"/>
      <c r="Y130" s="11"/>
      <c r="Z130" s="42"/>
      <c r="AA130" s="44"/>
      <c r="AB130" s="11"/>
      <c r="AC130" s="11"/>
    </row>
    <row r="131" spans="1:29" s="12" customFormat="1" ht="15.75">
      <c r="A131" s="40"/>
      <c r="D131" s="40"/>
      <c r="E131" s="40"/>
      <c r="F131" s="40"/>
      <c r="G131" s="40"/>
      <c r="H131" s="40"/>
      <c r="I131" s="40"/>
      <c r="J131" s="40"/>
      <c r="K131" s="40"/>
      <c r="L131" s="40"/>
      <c r="S131" s="42"/>
      <c r="W131" s="11"/>
      <c r="X131" s="11"/>
      <c r="Y131" s="11"/>
      <c r="Z131" s="42"/>
      <c r="AA131" s="44"/>
      <c r="AB131" s="11"/>
      <c r="AC131" s="11"/>
    </row>
    <row r="132" spans="1:29" s="12" customFormat="1" ht="15.75">
      <c r="A132" s="40"/>
      <c r="D132" s="40"/>
      <c r="E132" s="40"/>
      <c r="F132" s="40"/>
      <c r="G132" s="40"/>
      <c r="H132" s="40"/>
      <c r="I132" s="40"/>
      <c r="J132" s="40"/>
      <c r="K132" s="40"/>
      <c r="L132" s="40"/>
      <c r="S132" s="42"/>
      <c r="W132" s="11"/>
      <c r="X132" s="11"/>
      <c r="Y132" s="11"/>
      <c r="Z132" s="42"/>
      <c r="AA132" s="44"/>
      <c r="AB132" s="11"/>
      <c r="AC132" s="11"/>
    </row>
    <row r="133" spans="1:29" s="12" customFormat="1" ht="15.75">
      <c r="A133" s="40"/>
      <c r="D133" s="40"/>
      <c r="E133" s="40"/>
      <c r="F133" s="40"/>
      <c r="G133" s="40"/>
      <c r="H133" s="40"/>
      <c r="I133" s="40"/>
      <c r="J133" s="40"/>
      <c r="K133" s="40"/>
      <c r="L133" s="40"/>
      <c r="S133" s="42"/>
      <c r="W133" s="11"/>
      <c r="X133" s="11"/>
      <c r="Y133" s="11"/>
      <c r="Z133" s="42"/>
      <c r="AA133" s="44"/>
      <c r="AB133" s="11"/>
      <c r="AC133" s="11"/>
    </row>
    <row r="134" spans="1:29" s="12" customFormat="1" ht="15.75">
      <c r="A134" s="40"/>
      <c r="D134" s="40"/>
      <c r="E134" s="40"/>
      <c r="F134" s="40"/>
      <c r="G134" s="40"/>
      <c r="H134" s="40"/>
      <c r="I134" s="40"/>
      <c r="J134" s="40"/>
      <c r="K134" s="40"/>
      <c r="L134" s="40"/>
      <c r="S134" s="42"/>
      <c r="W134" s="11"/>
      <c r="X134" s="11"/>
      <c r="Y134" s="11"/>
      <c r="Z134" s="42"/>
      <c r="AA134" s="44"/>
      <c r="AB134" s="11"/>
      <c r="AC134" s="11"/>
    </row>
    <row r="135" spans="1:29" s="12" customFormat="1" ht="15.75">
      <c r="A135" s="40"/>
      <c r="D135" s="40"/>
      <c r="E135" s="40"/>
      <c r="F135" s="40"/>
      <c r="G135" s="40"/>
      <c r="H135" s="40"/>
      <c r="I135" s="40"/>
      <c r="J135" s="40"/>
      <c r="K135" s="40"/>
      <c r="L135" s="40"/>
      <c r="S135" s="42"/>
      <c r="W135" s="11"/>
      <c r="X135" s="11"/>
      <c r="Y135" s="11"/>
      <c r="Z135" s="42"/>
      <c r="AA135" s="44"/>
      <c r="AB135" s="11"/>
      <c r="AC135" s="11"/>
    </row>
    <row r="136" spans="1:29" s="12" customFormat="1" ht="15.75">
      <c r="A136" s="40"/>
      <c r="D136" s="40"/>
      <c r="E136" s="40"/>
      <c r="F136" s="40"/>
      <c r="G136" s="40"/>
      <c r="H136" s="40"/>
      <c r="I136" s="40"/>
      <c r="J136" s="40"/>
      <c r="K136" s="40"/>
      <c r="L136" s="40"/>
      <c r="S136" s="42"/>
      <c r="W136" s="11"/>
      <c r="X136" s="11"/>
      <c r="Y136" s="11"/>
      <c r="Z136" s="42"/>
      <c r="AA136" s="44"/>
      <c r="AB136" s="11"/>
      <c r="AC136" s="11"/>
    </row>
    <row r="137" spans="1:29" s="12" customFormat="1" ht="15.75">
      <c r="A137" s="40"/>
      <c r="D137" s="40"/>
      <c r="E137" s="40"/>
      <c r="F137" s="40"/>
      <c r="G137" s="40"/>
      <c r="H137" s="40"/>
      <c r="I137" s="40"/>
      <c r="J137" s="40"/>
      <c r="K137" s="40"/>
      <c r="L137" s="40"/>
      <c r="S137" s="42"/>
      <c r="W137" s="11"/>
      <c r="X137" s="11"/>
      <c r="Y137" s="11"/>
      <c r="Z137" s="42"/>
      <c r="AA137" s="44"/>
      <c r="AB137" s="11"/>
      <c r="AC137" s="11"/>
    </row>
    <row r="138" spans="1:29" s="12" customFormat="1" ht="15.75">
      <c r="A138" s="40"/>
      <c r="D138" s="40"/>
      <c r="E138" s="40"/>
      <c r="F138" s="40"/>
      <c r="G138" s="40"/>
      <c r="H138" s="40"/>
      <c r="I138" s="40"/>
      <c r="J138" s="40"/>
      <c r="K138" s="40"/>
      <c r="L138" s="40"/>
      <c r="S138" s="42"/>
      <c r="W138" s="11"/>
      <c r="X138" s="11"/>
      <c r="Y138" s="11"/>
      <c r="Z138" s="42"/>
      <c r="AA138" s="44"/>
      <c r="AB138" s="11"/>
      <c r="AC138" s="11"/>
    </row>
    <row r="139" spans="1:29" s="12" customFormat="1" ht="15.75">
      <c r="A139" s="40"/>
      <c r="D139" s="40"/>
      <c r="E139" s="40"/>
      <c r="F139" s="40"/>
      <c r="G139" s="40"/>
      <c r="H139" s="40"/>
      <c r="I139" s="40"/>
      <c r="J139" s="40"/>
      <c r="K139" s="40"/>
      <c r="L139" s="40"/>
      <c r="S139" s="42"/>
      <c r="W139" s="11"/>
      <c r="X139" s="11"/>
      <c r="Y139" s="11"/>
      <c r="Z139" s="42"/>
      <c r="AA139" s="44"/>
      <c r="AB139" s="11"/>
      <c r="AC139" s="11"/>
    </row>
    <row r="140" spans="1:29" s="12" customFormat="1" ht="15.75">
      <c r="A140" s="40"/>
      <c r="D140" s="40"/>
      <c r="E140" s="40"/>
      <c r="F140" s="40"/>
      <c r="G140" s="40"/>
      <c r="H140" s="40"/>
      <c r="I140" s="40"/>
      <c r="J140" s="40"/>
      <c r="K140" s="40"/>
      <c r="L140" s="40"/>
      <c r="S140" s="42"/>
      <c r="W140" s="11"/>
      <c r="X140" s="11"/>
      <c r="Y140" s="11"/>
      <c r="Z140" s="42"/>
      <c r="AA140" s="44"/>
      <c r="AB140" s="11"/>
      <c r="AC140" s="11"/>
    </row>
    <row r="141" spans="1:29" s="12" customFormat="1" ht="15.75">
      <c r="A141" s="40"/>
      <c r="D141" s="40"/>
      <c r="E141" s="40"/>
      <c r="F141" s="40"/>
      <c r="G141" s="40"/>
      <c r="H141" s="40"/>
      <c r="I141" s="40"/>
      <c r="J141" s="40"/>
      <c r="K141" s="40"/>
      <c r="L141" s="40"/>
      <c r="S141" s="42"/>
      <c r="W141" s="11"/>
      <c r="X141" s="11"/>
      <c r="Y141" s="11"/>
      <c r="Z141" s="42"/>
      <c r="AA141" s="44"/>
      <c r="AB141" s="11"/>
      <c r="AC141" s="11"/>
    </row>
    <row r="142" spans="1:29" s="12" customFormat="1" ht="15.75">
      <c r="A142" s="40"/>
      <c r="D142" s="40"/>
      <c r="E142" s="40"/>
      <c r="F142" s="40"/>
      <c r="G142" s="40"/>
      <c r="H142" s="40"/>
      <c r="I142" s="40"/>
      <c r="J142" s="40"/>
      <c r="K142" s="40"/>
      <c r="L142" s="40"/>
      <c r="S142" s="42"/>
      <c r="W142" s="11"/>
      <c r="X142" s="11"/>
      <c r="Y142" s="11"/>
      <c r="Z142" s="42"/>
      <c r="AA142" s="44"/>
      <c r="AB142" s="11"/>
      <c r="AC142" s="11"/>
    </row>
    <row r="143" spans="1:29" s="12" customFormat="1" ht="15.75">
      <c r="A143" s="40"/>
      <c r="D143" s="40"/>
      <c r="E143" s="40"/>
      <c r="F143" s="40"/>
      <c r="G143" s="40"/>
      <c r="H143" s="40"/>
      <c r="I143" s="40"/>
      <c r="J143" s="40"/>
      <c r="K143" s="40"/>
      <c r="L143" s="40"/>
      <c r="S143" s="42"/>
      <c r="W143" s="11"/>
      <c r="X143" s="11"/>
      <c r="Y143" s="11"/>
      <c r="Z143" s="42"/>
      <c r="AA143" s="44"/>
      <c r="AB143" s="11"/>
      <c r="AC143" s="11"/>
    </row>
    <row r="144" spans="1:29" s="12" customFormat="1" ht="15.75">
      <c r="A144" s="40"/>
      <c r="D144" s="40"/>
      <c r="E144" s="40"/>
      <c r="F144" s="40"/>
      <c r="G144" s="40"/>
      <c r="H144" s="40"/>
      <c r="I144" s="40"/>
      <c r="J144" s="40"/>
      <c r="K144" s="40"/>
      <c r="L144" s="40"/>
      <c r="S144" s="42"/>
      <c r="W144" s="11"/>
      <c r="X144" s="11"/>
      <c r="Y144" s="11"/>
      <c r="Z144" s="42"/>
      <c r="AA144" s="44"/>
      <c r="AB144" s="11"/>
      <c r="AC144" s="11"/>
    </row>
    <row r="145" spans="1:29" s="12" customFormat="1" ht="15.75">
      <c r="A145" s="40"/>
      <c r="D145" s="40"/>
      <c r="E145" s="40"/>
      <c r="F145" s="40"/>
      <c r="G145" s="40"/>
      <c r="H145" s="40"/>
      <c r="I145" s="40"/>
      <c r="J145" s="40"/>
      <c r="K145" s="40"/>
      <c r="L145" s="40"/>
      <c r="S145" s="42"/>
      <c r="W145" s="11"/>
      <c r="X145" s="11"/>
      <c r="Y145" s="11"/>
      <c r="Z145" s="42"/>
      <c r="AA145" s="44"/>
      <c r="AB145" s="11"/>
      <c r="AC145" s="11"/>
    </row>
    <row r="146" spans="1:29" s="12" customFormat="1" ht="15.75">
      <c r="A146" s="40"/>
      <c r="D146" s="40"/>
      <c r="E146" s="40"/>
      <c r="F146" s="40"/>
      <c r="G146" s="40"/>
      <c r="H146" s="40"/>
      <c r="I146" s="40"/>
      <c r="J146" s="40"/>
      <c r="K146" s="40"/>
      <c r="L146" s="40"/>
      <c r="S146" s="42"/>
      <c r="W146" s="11"/>
      <c r="X146" s="11"/>
      <c r="Y146" s="11"/>
      <c r="Z146" s="42"/>
      <c r="AA146" s="44"/>
      <c r="AB146" s="11"/>
      <c r="AC146" s="11"/>
    </row>
    <row r="147" spans="1:29" s="12" customFormat="1" ht="15.75">
      <c r="A147" s="40"/>
      <c r="D147" s="40"/>
      <c r="E147" s="40"/>
      <c r="F147" s="40"/>
      <c r="G147" s="40"/>
      <c r="H147" s="40"/>
      <c r="I147" s="40"/>
      <c r="J147" s="40"/>
      <c r="K147" s="40"/>
      <c r="L147" s="40"/>
      <c r="S147" s="42"/>
      <c r="W147" s="11"/>
      <c r="X147" s="11"/>
      <c r="Y147" s="11"/>
      <c r="Z147" s="42"/>
      <c r="AA147" s="44"/>
      <c r="AB147" s="11"/>
      <c r="AC147" s="11"/>
    </row>
    <row r="148" spans="1:29" s="12" customFormat="1" ht="15.75">
      <c r="A148" s="40"/>
      <c r="D148" s="40"/>
      <c r="E148" s="40"/>
      <c r="F148" s="40"/>
      <c r="G148" s="40"/>
      <c r="H148" s="40"/>
      <c r="I148" s="40"/>
      <c r="J148" s="40"/>
      <c r="K148" s="40"/>
      <c r="L148" s="40"/>
      <c r="S148" s="42"/>
      <c r="W148" s="11"/>
      <c r="X148" s="11"/>
      <c r="Y148" s="11"/>
      <c r="Z148" s="42"/>
      <c r="AA148" s="44"/>
      <c r="AB148" s="11"/>
      <c r="AC148" s="11"/>
    </row>
    <row r="149" spans="1:29" s="12" customFormat="1" ht="15.75">
      <c r="A149" s="40"/>
      <c r="D149" s="40"/>
      <c r="E149" s="40"/>
      <c r="F149" s="40"/>
      <c r="G149" s="40"/>
      <c r="H149" s="40"/>
      <c r="I149" s="40"/>
      <c r="J149" s="40"/>
      <c r="K149" s="40"/>
      <c r="L149" s="40"/>
      <c r="S149" s="42"/>
      <c r="W149" s="11"/>
      <c r="X149" s="11"/>
      <c r="Y149" s="11"/>
      <c r="Z149" s="42"/>
      <c r="AA149" s="44"/>
      <c r="AB149" s="11"/>
      <c r="AC149" s="11"/>
    </row>
    <row r="150" spans="1:29" s="12" customFormat="1" ht="15.75">
      <c r="A150" s="40"/>
      <c r="D150" s="40"/>
      <c r="E150" s="40"/>
      <c r="F150" s="40"/>
      <c r="G150" s="40"/>
      <c r="H150" s="40"/>
      <c r="I150" s="40"/>
      <c r="J150" s="40"/>
      <c r="K150" s="40"/>
      <c r="L150" s="40"/>
      <c r="S150" s="42"/>
      <c r="W150" s="11"/>
      <c r="X150" s="11"/>
      <c r="Y150" s="11"/>
      <c r="Z150" s="42"/>
      <c r="AA150" s="44"/>
      <c r="AB150" s="11"/>
      <c r="AC150" s="11"/>
    </row>
    <row r="151" spans="1:29" s="12" customFormat="1" ht="15.75">
      <c r="A151" s="40"/>
      <c r="D151" s="40"/>
      <c r="E151" s="40"/>
      <c r="F151" s="40"/>
      <c r="G151" s="40"/>
      <c r="H151" s="40"/>
      <c r="I151" s="40"/>
      <c r="J151" s="40"/>
      <c r="K151" s="40"/>
      <c r="L151" s="40"/>
      <c r="S151" s="42"/>
      <c r="W151" s="11"/>
      <c r="X151" s="11"/>
      <c r="Y151" s="11"/>
      <c r="Z151" s="42"/>
      <c r="AA151" s="44"/>
      <c r="AB151" s="11"/>
      <c r="AC151" s="11"/>
    </row>
    <row r="152" spans="1:29" s="12" customFormat="1" ht="15.75">
      <c r="A152" s="40"/>
      <c r="D152" s="40"/>
      <c r="E152" s="40"/>
      <c r="F152" s="40"/>
      <c r="G152" s="40"/>
      <c r="H152" s="40"/>
      <c r="I152" s="40"/>
      <c r="J152" s="40"/>
      <c r="K152" s="40"/>
      <c r="L152" s="40"/>
      <c r="S152" s="42"/>
      <c r="W152" s="11"/>
      <c r="X152" s="11"/>
      <c r="Y152" s="11"/>
      <c r="Z152" s="42"/>
      <c r="AA152" s="44"/>
      <c r="AB152" s="11"/>
      <c r="AC152" s="11"/>
    </row>
    <row r="153" spans="1:29" s="12" customFormat="1" ht="15.75">
      <c r="A153" s="40"/>
      <c r="D153" s="40"/>
      <c r="E153" s="40"/>
      <c r="F153" s="40"/>
      <c r="G153" s="40"/>
      <c r="H153" s="40"/>
      <c r="I153" s="40"/>
      <c r="J153" s="40"/>
      <c r="K153" s="40"/>
      <c r="L153" s="40"/>
      <c r="S153" s="42"/>
      <c r="W153" s="11"/>
      <c r="X153" s="11"/>
      <c r="Y153" s="11"/>
      <c r="Z153" s="42"/>
      <c r="AA153" s="44"/>
      <c r="AB153" s="11"/>
      <c r="AC153" s="11"/>
    </row>
    <row r="154" spans="1:29" s="12" customFormat="1" ht="15.75">
      <c r="A154" s="40"/>
      <c r="D154" s="40"/>
      <c r="E154" s="40"/>
      <c r="F154" s="40"/>
      <c r="G154" s="40"/>
      <c r="H154" s="40"/>
      <c r="I154" s="40"/>
      <c r="J154" s="40"/>
      <c r="K154" s="40"/>
      <c r="L154" s="40"/>
      <c r="S154" s="42"/>
      <c r="W154" s="11"/>
      <c r="X154" s="11"/>
      <c r="Y154" s="11"/>
      <c r="Z154" s="42"/>
      <c r="AA154" s="44"/>
      <c r="AB154" s="11"/>
      <c r="AC154" s="11"/>
    </row>
    <row r="155" spans="1:29" s="12" customFormat="1" ht="15.75">
      <c r="A155" s="40"/>
      <c r="D155" s="40"/>
      <c r="E155" s="40"/>
      <c r="F155" s="40"/>
      <c r="G155" s="40"/>
      <c r="H155" s="40"/>
      <c r="I155" s="40"/>
      <c r="J155" s="40"/>
      <c r="K155" s="40"/>
      <c r="L155" s="40"/>
      <c r="S155" s="42"/>
      <c r="W155" s="11"/>
      <c r="X155" s="11"/>
      <c r="Y155" s="11"/>
      <c r="Z155" s="42"/>
      <c r="AA155" s="44"/>
      <c r="AB155" s="11"/>
      <c r="AC155" s="11"/>
    </row>
    <row r="156" spans="1:29" s="12" customFormat="1" ht="15.75">
      <c r="A156" s="40"/>
      <c r="D156" s="40"/>
      <c r="E156" s="40"/>
      <c r="F156" s="40"/>
      <c r="G156" s="40"/>
      <c r="H156" s="40"/>
      <c r="I156" s="40"/>
      <c r="J156" s="40"/>
      <c r="K156" s="40"/>
      <c r="L156" s="40"/>
      <c r="S156" s="42"/>
      <c r="W156" s="11"/>
      <c r="X156" s="11"/>
      <c r="Y156" s="11"/>
      <c r="Z156" s="42"/>
      <c r="AA156" s="44"/>
      <c r="AB156" s="11"/>
      <c r="AC156" s="11"/>
    </row>
    <row r="157" spans="1:29" s="12" customFormat="1" ht="15.75">
      <c r="A157" s="40"/>
      <c r="D157" s="40"/>
      <c r="E157" s="40"/>
      <c r="F157" s="40"/>
      <c r="G157" s="40"/>
      <c r="H157" s="40"/>
      <c r="I157" s="40"/>
      <c r="J157" s="40"/>
      <c r="K157" s="40"/>
      <c r="L157" s="40"/>
      <c r="S157" s="42"/>
      <c r="W157" s="11"/>
      <c r="X157" s="11"/>
      <c r="Y157" s="11"/>
      <c r="Z157" s="42"/>
      <c r="AA157" s="44"/>
      <c r="AB157" s="11"/>
      <c r="AC157" s="11"/>
    </row>
    <row r="158" spans="1:29" s="12" customFormat="1" ht="15.75">
      <c r="A158" s="40"/>
      <c r="D158" s="40"/>
      <c r="E158" s="40"/>
      <c r="F158" s="40"/>
      <c r="G158" s="40"/>
      <c r="H158" s="40"/>
      <c r="I158" s="40"/>
      <c r="J158" s="40"/>
      <c r="K158" s="40"/>
      <c r="L158" s="40"/>
      <c r="S158" s="42"/>
      <c r="W158" s="11"/>
      <c r="X158" s="11"/>
      <c r="Y158" s="11"/>
      <c r="Z158" s="42"/>
      <c r="AA158" s="44"/>
      <c r="AB158" s="11"/>
      <c r="AC158" s="11"/>
    </row>
    <row r="159" spans="1:29" s="12" customFormat="1" ht="15.75">
      <c r="A159" s="40"/>
      <c r="D159" s="40"/>
      <c r="E159" s="40"/>
      <c r="F159" s="40"/>
      <c r="G159" s="40"/>
      <c r="H159" s="40"/>
      <c r="I159" s="40"/>
      <c r="J159" s="40"/>
      <c r="K159" s="40"/>
      <c r="L159" s="40"/>
      <c r="S159" s="42"/>
      <c r="W159" s="11"/>
      <c r="X159" s="11"/>
      <c r="Y159" s="11"/>
      <c r="Z159" s="42"/>
      <c r="AA159" s="44"/>
      <c r="AB159" s="11"/>
      <c r="AC159" s="11"/>
    </row>
    <row r="160" spans="1:29" s="12" customFormat="1" ht="15.75">
      <c r="A160" s="40"/>
      <c r="D160" s="40"/>
      <c r="E160" s="40"/>
      <c r="F160" s="40"/>
      <c r="G160" s="40"/>
      <c r="H160" s="40"/>
      <c r="I160" s="40"/>
      <c r="J160" s="40"/>
      <c r="K160" s="40"/>
      <c r="L160" s="40"/>
      <c r="S160" s="42"/>
      <c r="W160" s="11"/>
      <c r="X160" s="11"/>
      <c r="Y160" s="11"/>
      <c r="Z160" s="42"/>
      <c r="AA160" s="44"/>
      <c r="AB160" s="11"/>
      <c r="AC160" s="11"/>
    </row>
    <row r="161" spans="1:29" s="12" customFormat="1" ht="15.75">
      <c r="A161" s="40"/>
      <c r="D161" s="40"/>
      <c r="E161" s="40"/>
      <c r="F161" s="40"/>
      <c r="G161" s="40"/>
      <c r="H161" s="40"/>
      <c r="I161" s="40"/>
      <c r="J161" s="40"/>
      <c r="K161" s="40"/>
      <c r="L161" s="40"/>
      <c r="S161" s="42"/>
      <c r="W161" s="11"/>
      <c r="X161" s="11"/>
      <c r="Y161" s="11"/>
      <c r="Z161" s="42"/>
      <c r="AA161" s="44"/>
      <c r="AB161" s="11"/>
      <c r="AC161" s="11"/>
    </row>
    <row r="162" spans="1:29" s="12" customFormat="1" ht="15.75">
      <c r="A162" s="40"/>
      <c r="D162" s="40"/>
      <c r="E162" s="40"/>
      <c r="F162" s="40"/>
      <c r="G162" s="40"/>
      <c r="H162" s="40"/>
      <c r="I162" s="40"/>
      <c r="J162" s="40"/>
      <c r="K162" s="40"/>
      <c r="L162" s="40"/>
      <c r="S162" s="42"/>
      <c r="W162" s="11"/>
      <c r="X162" s="11"/>
      <c r="Y162" s="11"/>
      <c r="Z162" s="42"/>
      <c r="AA162" s="44"/>
      <c r="AB162" s="11"/>
      <c r="AC162" s="11"/>
    </row>
    <row r="163" spans="1:29" s="12" customFormat="1" ht="15.75">
      <c r="A163" s="40"/>
      <c r="D163" s="40"/>
      <c r="E163" s="40"/>
      <c r="F163" s="40"/>
      <c r="G163" s="40"/>
      <c r="H163" s="40"/>
      <c r="I163" s="40"/>
      <c r="J163" s="40"/>
      <c r="K163" s="40"/>
      <c r="L163" s="40"/>
      <c r="S163" s="42"/>
      <c r="W163" s="11"/>
      <c r="X163" s="11"/>
      <c r="Y163" s="11"/>
      <c r="Z163" s="42"/>
      <c r="AA163" s="44"/>
      <c r="AB163" s="11"/>
      <c r="AC163" s="11"/>
    </row>
    <row r="164" spans="1:29" s="12" customFormat="1" ht="15.75">
      <c r="A164" s="40"/>
      <c r="D164" s="40"/>
      <c r="E164" s="40"/>
      <c r="F164" s="40"/>
      <c r="G164" s="40"/>
      <c r="H164" s="40"/>
      <c r="I164" s="40"/>
      <c r="J164" s="40"/>
      <c r="K164" s="40"/>
      <c r="L164" s="40"/>
      <c r="S164" s="42"/>
      <c r="W164" s="11"/>
      <c r="X164" s="11"/>
      <c r="Y164" s="11"/>
      <c r="Z164" s="42"/>
      <c r="AA164" s="44"/>
      <c r="AB164" s="11"/>
      <c r="AC164" s="11"/>
    </row>
    <row r="165" spans="1:29" s="12" customFormat="1" ht="15.75">
      <c r="A165" s="40"/>
      <c r="D165" s="40"/>
      <c r="E165" s="40"/>
      <c r="F165" s="40"/>
      <c r="G165" s="40"/>
      <c r="H165" s="40"/>
      <c r="I165" s="40"/>
      <c r="J165" s="40"/>
      <c r="K165" s="40"/>
      <c r="L165" s="40"/>
      <c r="S165" s="42"/>
      <c r="W165" s="11"/>
      <c r="X165" s="11"/>
      <c r="Y165" s="11"/>
      <c r="Z165" s="42"/>
      <c r="AA165" s="44"/>
      <c r="AB165" s="11"/>
      <c r="AC165" s="11"/>
    </row>
    <row r="166" spans="1:29" s="12" customFormat="1" ht="15.75">
      <c r="A166" s="40"/>
      <c r="D166" s="40"/>
      <c r="E166" s="40"/>
      <c r="F166" s="40"/>
      <c r="G166" s="40"/>
      <c r="H166" s="40"/>
      <c r="I166" s="40"/>
      <c r="J166" s="40"/>
      <c r="K166" s="40"/>
      <c r="L166" s="40"/>
      <c r="S166" s="42"/>
      <c r="W166" s="11"/>
      <c r="X166" s="11"/>
      <c r="Y166" s="11"/>
      <c r="Z166" s="42"/>
      <c r="AA166" s="44"/>
      <c r="AB166" s="11"/>
      <c r="AC166" s="11"/>
    </row>
    <row r="167" spans="1:28" s="12" customFormat="1" ht="15.75">
      <c r="A167" s="40"/>
      <c r="K167" s="40"/>
      <c r="L167" s="40"/>
      <c r="R167" s="42"/>
      <c r="V167" s="11"/>
      <c r="W167" s="11"/>
      <c r="X167" s="11"/>
      <c r="Y167" s="42"/>
      <c r="Z167" s="44"/>
      <c r="AA167" s="11"/>
      <c r="AB167" s="11"/>
    </row>
    <row r="168" spans="1:28" s="12" customFormat="1" ht="15.75">
      <c r="A168" s="40"/>
      <c r="K168" s="40"/>
      <c r="L168" s="40"/>
      <c r="R168" s="42"/>
      <c r="V168" s="11"/>
      <c r="W168" s="11"/>
      <c r="X168" s="11"/>
      <c r="Y168" s="42"/>
      <c r="Z168" s="44"/>
      <c r="AA168" s="11"/>
      <c r="AB168" s="11"/>
    </row>
    <row r="169" spans="1:28" s="12" customFormat="1" ht="15.75">
      <c r="A169" s="40"/>
      <c r="K169" s="40"/>
      <c r="L169" s="40"/>
      <c r="R169" s="42"/>
      <c r="V169" s="11"/>
      <c r="W169" s="11"/>
      <c r="X169" s="11"/>
      <c r="Y169" s="42"/>
      <c r="Z169" s="44"/>
      <c r="AA169" s="11"/>
      <c r="AB169" s="11"/>
    </row>
    <row r="170" spans="1:28" s="12" customFormat="1" ht="15.75">
      <c r="A170" s="40"/>
      <c r="K170" s="40"/>
      <c r="L170" s="40"/>
      <c r="R170" s="42"/>
      <c r="V170" s="11"/>
      <c r="W170" s="11"/>
      <c r="X170" s="11"/>
      <c r="Y170" s="42"/>
      <c r="Z170" s="44"/>
      <c r="AA170" s="11"/>
      <c r="AB170" s="11"/>
    </row>
    <row r="171" ht="15.75">
      <c r="B171" s="12"/>
    </row>
    <row r="172" ht="15.75">
      <c r="B172" s="12"/>
    </row>
    <row r="173" ht="15.75">
      <c r="B173" s="12"/>
    </row>
  </sheetData>
  <sheetProtection selectLockedCells="1" selectUnlockedCells="1"/>
  <mergeCells count="12">
    <mergeCell ref="A5:A6"/>
    <mergeCell ref="B5:B6"/>
    <mergeCell ref="C5:C6"/>
    <mergeCell ref="D5:D6"/>
    <mergeCell ref="K5:K6"/>
    <mergeCell ref="L5:L6"/>
    <mergeCell ref="E5:E6"/>
    <mergeCell ref="F5:F6"/>
    <mergeCell ref="G5:G6"/>
    <mergeCell ref="H5:H6"/>
    <mergeCell ref="I5:I6"/>
    <mergeCell ref="J5:J6"/>
  </mergeCells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C17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00390625" style="29" customWidth="1"/>
    <col min="2" max="2" width="70.00390625" style="1" customWidth="1"/>
    <col min="3" max="3" width="7.8515625" style="1" customWidth="1"/>
    <col min="4" max="4" width="7.57421875" style="1" customWidth="1"/>
    <col min="5" max="5" width="12.00390625" style="1" customWidth="1"/>
    <col min="6" max="6" width="13.57421875" style="1" customWidth="1"/>
    <col min="7" max="7" width="8.57421875" style="1" customWidth="1"/>
    <col min="8" max="10" width="13.57421875" style="1" customWidth="1"/>
    <col min="11" max="12" width="13.57421875" style="29" customWidth="1"/>
    <col min="13" max="13" width="12.8515625" style="1" customWidth="1"/>
    <col min="14" max="15" width="14.28125" style="1" customWidth="1"/>
    <col min="16" max="16" width="12.7109375" style="1" customWidth="1"/>
    <col min="17" max="17" width="14.00390625" style="1" customWidth="1"/>
    <col min="18" max="18" width="15.421875" style="30" customWidth="1"/>
    <col min="19" max="19" width="14.140625" style="1" customWidth="1"/>
    <col min="20" max="20" width="12.00390625" style="1" customWidth="1"/>
    <col min="21" max="21" width="14.421875" style="1" customWidth="1"/>
    <col min="22" max="22" width="15.7109375" style="2" customWidth="1"/>
    <col min="23" max="23" width="16.7109375" style="2" customWidth="1"/>
    <col min="24" max="24" width="18.00390625" style="2" customWidth="1"/>
    <col min="25" max="25" width="11.8515625" style="30" customWidth="1"/>
    <col min="26" max="26" width="14.00390625" style="31" customWidth="1"/>
    <col min="27" max="27" width="11.140625" style="2" customWidth="1"/>
    <col min="28" max="28" width="13.140625" style="2" customWidth="1"/>
    <col min="29" max="16384" width="9.140625" style="1" customWidth="1"/>
  </cols>
  <sheetData>
    <row r="2" spans="2:12" ht="20.25">
      <c r="B2" s="709" t="s">
        <v>216</v>
      </c>
      <c r="C2" s="75"/>
      <c r="D2" s="75"/>
      <c r="E2" s="75"/>
      <c r="F2" s="75"/>
      <c r="H2" s="75"/>
      <c r="I2" s="75"/>
      <c r="J2" s="321"/>
      <c r="K2" s="3" t="s">
        <v>118</v>
      </c>
      <c r="L2" s="32"/>
    </row>
    <row r="3" spans="2:12" ht="15.75">
      <c r="B3" s="76"/>
      <c r="C3" s="76"/>
      <c r="D3" s="76"/>
      <c r="E3" s="76"/>
      <c r="F3" s="76"/>
      <c r="G3" s="17" t="s">
        <v>146</v>
      </c>
      <c r="H3" s="76"/>
      <c r="I3" s="76"/>
      <c r="J3" s="322"/>
      <c r="K3" s="3" t="s">
        <v>120</v>
      </c>
      <c r="L3" s="77"/>
    </row>
    <row r="4" spans="2:14" ht="15.75">
      <c r="B4" s="5" t="s">
        <v>305</v>
      </c>
      <c r="C4" s="5"/>
      <c r="D4" s="5"/>
      <c r="E4" s="5"/>
      <c r="F4" s="5"/>
      <c r="G4" s="5"/>
      <c r="H4" s="5"/>
      <c r="I4" s="5"/>
      <c r="J4" s="34"/>
      <c r="K4" s="6" t="s">
        <v>121</v>
      </c>
      <c r="L4" s="33"/>
      <c r="N4" s="35"/>
    </row>
    <row r="5" spans="1:28" s="338" customFormat="1" ht="26.25" customHeight="1" thickBot="1">
      <c r="A5" s="691" t="s">
        <v>122</v>
      </c>
      <c r="B5" s="691" t="s">
        <v>123</v>
      </c>
      <c r="C5" s="693" t="s">
        <v>148</v>
      </c>
      <c r="D5" s="693" t="s">
        <v>149</v>
      </c>
      <c r="E5" s="686" t="s">
        <v>150</v>
      </c>
      <c r="F5" s="686" t="s">
        <v>151</v>
      </c>
      <c r="G5" s="686" t="s">
        <v>152</v>
      </c>
      <c r="H5" s="686" t="s">
        <v>153</v>
      </c>
      <c r="I5" s="686" t="s">
        <v>154</v>
      </c>
      <c r="J5" s="686" t="s">
        <v>155</v>
      </c>
      <c r="K5" s="686" t="s">
        <v>172</v>
      </c>
      <c r="L5" s="686" t="s">
        <v>157</v>
      </c>
      <c r="R5" s="24"/>
      <c r="V5" s="323"/>
      <c r="W5" s="323"/>
      <c r="X5" s="323"/>
      <c r="Y5" s="24"/>
      <c r="Z5" s="36"/>
      <c r="AA5" s="323"/>
      <c r="AB5" s="323"/>
    </row>
    <row r="6" spans="1:28" s="338" customFormat="1" ht="26.25" customHeight="1" thickBot="1">
      <c r="A6" s="692"/>
      <c r="B6" s="691"/>
      <c r="C6" s="693"/>
      <c r="D6" s="693"/>
      <c r="E6" s="686"/>
      <c r="F6" s="686"/>
      <c r="G6" s="686"/>
      <c r="H6" s="686"/>
      <c r="I6" s="686"/>
      <c r="J6" s="686"/>
      <c r="K6" s="686"/>
      <c r="L6" s="686"/>
      <c r="R6" s="24"/>
      <c r="V6" s="323"/>
      <c r="W6" s="323"/>
      <c r="X6" s="323"/>
      <c r="Y6" s="24"/>
      <c r="Z6" s="36"/>
      <c r="AA6" s="323"/>
      <c r="AB6" s="323"/>
    </row>
    <row r="7" spans="1:12" ht="33.75" customHeight="1">
      <c r="A7" s="656" t="s">
        <v>125</v>
      </c>
      <c r="B7" s="18" t="s">
        <v>307</v>
      </c>
      <c r="C7" s="505" t="s">
        <v>164</v>
      </c>
      <c r="D7" s="505">
        <v>30</v>
      </c>
      <c r="E7" s="343"/>
      <c r="F7" s="344"/>
      <c r="G7" s="345"/>
      <c r="H7" s="346"/>
      <c r="I7" s="347"/>
      <c r="J7" s="348"/>
      <c r="K7" s="348"/>
      <c r="L7" s="349"/>
    </row>
    <row r="8" spans="1:12" ht="33.75" customHeight="1">
      <c r="A8" s="657" t="s">
        <v>126</v>
      </c>
      <c r="B8" s="19" t="s">
        <v>308</v>
      </c>
      <c r="C8" s="7" t="s">
        <v>164</v>
      </c>
      <c r="D8" s="7">
        <v>30</v>
      </c>
      <c r="E8" s="350"/>
      <c r="F8" s="351"/>
      <c r="G8" s="352"/>
      <c r="H8" s="353"/>
      <c r="I8" s="354"/>
      <c r="J8" s="355"/>
      <c r="K8" s="356"/>
      <c r="L8" s="357"/>
    </row>
    <row r="9" spans="1:12" ht="33.75" customHeight="1" thickBot="1">
      <c r="A9" s="658" t="s">
        <v>127</v>
      </c>
      <c r="B9" s="507" t="s">
        <v>309</v>
      </c>
      <c r="C9" s="506" t="s">
        <v>164</v>
      </c>
      <c r="D9" s="506">
        <v>30</v>
      </c>
      <c r="E9" s="649"/>
      <c r="F9" s="650"/>
      <c r="G9" s="651"/>
      <c r="H9" s="652"/>
      <c r="I9" s="653"/>
      <c r="J9" s="654"/>
      <c r="K9" s="654"/>
      <c r="L9" s="655"/>
    </row>
    <row r="10" spans="1:28" ht="27" customHeight="1" thickBot="1">
      <c r="A10" s="78"/>
      <c r="B10" s="79"/>
      <c r="C10" s="79"/>
      <c r="D10" s="79"/>
      <c r="E10" s="23" t="s">
        <v>145</v>
      </c>
      <c r="F10" s="80"/>
      <c r="G10" s="23" t="s">
        <v>145</v>
      </c>
      <c r="H10" s="80"/>
      <c r="I10" s="79"/>
      <c r="J10" s="79"/>
      <c r="K10" s="81"/>
      <c r="L10" s="81"/>
      <c r="M10" s="17"/>
      <c r="N10" s="30"/>
      <c r="O10" s="30"/>
      <c r="P10" s="30"/>
      <c r="Q10" s="30"/>
      <c r="S10" s="30"/>
      <c r="T10" s="30"/>
      <c r="U10" s="30"/>
      <c r="V10" s="31"/>
      <c r="W10" s="31"/>
      <c r="X10" s="31"/>
      <c r="AA10" s="31"/>
      <c r="AB10" s="31"/>
    </row>
    <row r="11" spans="11:28" ht="15.75">
      <c r="K11" s="38"/>
      <c r="L11" s="38"/>
      <c r="M11" s="39"/>
      <c r="N11" s="30"/>
      <c r="O11" s="30"/>
      <c r="P11" s="30"/>
      <c r="Q11" s="30"/>
      <c r="S11" s="30"/>
      <c r="T11" s="30"/>
      <c r="U11" s="30"/>
      <c r="V11" s="31"/>
      <c r="W11" s="31"/>
      <c r="X11" s="31"/>
      <c r="AA11" s="31"/>
      <c r="AB11" s="31"/>
    </row>
    <row r="12" spans="2:28" ht="23.25" customHeight="1">
      <c r="B12" s="342"/>
      <c r="C12" s="37"/>
      <c r="D12" s="37"/>
      <c r="E12" s="37"/>
      <c r="F12" s="37"/>
      <c r="G12" s="37"/>
      <c r="H12" s="37"/>
      <c r="I12" s="37"/>
      <c r="J12" s="37"/>
      <c r="M12" s="17"/>
      <c r="N12" s="30"/>
      <c r="O12" s="30"/>
      <c r="P12" s="30"/>
      <c r="Q12" s="30"/>
      <c r="S12" s="30"/>
      <c r="T12" s="30"/>
      <c r="U12" s="30"/>
      <c r="V12" s="31"/>
      <c r="W12" s="31"/>
      <c r="X12" s="31"/>
      <c r="AA12" s="31"/>
      <c r="AB12" s="31"/>
    </row>
    <row r="13" spans="1:55" ht="23.25" customHeight="1">
      <c r="A13" s="40"/>
      <c r="B13" s="337" t="s">
        <v>170</v>
      </c>
      <c r="C13" s="41"/>
      <c r="D13" s="41"/>
      <c r="E13" s="41"/>
      <c r="F13" s="41"/>
      <c r="G13" s="41"/>
      <c r="H13" s="41"/>
      <c r="I13" s="41"/>
      <c r="J13" s="41"/>
      <c r="K13" s="82"/>
      <c r="L13" s="82"/>
      <c r="M13" s="43"/>
      <c r="N13" s="42"/>
      <c r="O13" s="42"/>
      <c r="P13" s="42"/>
      <c r="Q13" s="42"/>
      <c r="R13" s="42"/>
      <c r="S13" s="42"/>
      <c r="T13" s="42"/>
      <c r="U13" s="42"/>
      <c r="V13" s="44"/>
      <c r="W13" s="44"/>
      <c r="X13" s="44"/>
      <c r="Y13" s="42"/>
      <c r="Z13" s="44"/>
      <c r="AA13" s="44"/>
      <c r="AB13" s="44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55" ht="22.5" customHeight="1">
      <c r="A14" s="40"/>
      <c r="B14" s="41"/>
      <c r="F14" s="27"/>
      <c r="G14" s="27"/>
      <c r="K14" s="26"/>
      <c r="L14" s="26"/>
      <c r="M14" s="42"/>
      <c r="N14" s="42"/>
      <c r="O14" s="42"/>
      <c r="P14" s="42"/>
      <c r="Q14" s="42"/>
      <c r="R14" s="42"/>
      <c r="S14" s="42"/>
      <c r="T14" s="42"/>
      <c r="U14" s="42"/>
      <c r="V14" s="44"/>
      <c r="W14" s="44"/>
      <c r="X14" s="44"/>
      <c r="Y14" s="42"/>
      <c r="Z14" s="44"/>
      <c r="AA14" s="44"/>
      <c r="AB14" s="44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ht="15.75">
      <c r="A15" s="40"/>
      <c r="B15" s="508" t="s">
        <v>214</v>
      </c>
      <c r="C15" s="41"/>
      <c r="D15" s="41"/>
      <c r="E15" s="41"/>
      <c r="F15" s="41"/>
      <c r="G15" s="41"/>
      <c r="H15" s="41"/>
      <c r="I15" s="41"/>
      <c r="J15" s="41"/>
      <c r="K15" s="82"/>
      <c r="L15" s="82"/>
      <c r="M15" s="83"/>
      <c r="N15" s="83"/>
      <c r="O15" s="84"/>
      <c r="P15" s="43"/>
      <c r="Q15" s="43"/>
      <c r="R15" s="43"/>
      <c r="S15" s="43"/>
      <c r="T15" s="43"/>
      <c r="U15" s="43"/>
      <c r="V15" s="46"/>
      <c r="W15" s="46"/>
      <c r="X15" s="46"/>
      <c r="Y15" s="43"/>
      <c r="Z15" s="46"/>
      <c r="AA15" s="46"/>
      <c r="AB15" s="46"/>
      <c r="AC15" s="40"/>
      <c r="AD15" s="40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2:55" ht="15.75">
      <c r="B16" s="442" t="s">
        <v>306</v>
      </c>
      <c r="M16" s="83"/>
      <c r="N16" s="83"/>
      <c r="O16" s="83"/>
      <c r="P16" s="43"/>
      <c r="Q16" s="43"/>
      <c r="R16" s="43"/>
      <c r="S16" s="43"/>
      <c r="T16" s="43"/>
      <c r="U16" s="43"/>
      <c r="V16" s="46"/>
      <c r="W16" s="46"/>
      <c r="X16" s="46"/>
      <c r="Y16" s="43"/>
      <c r="Z16" s="46"/>
      <c r="AA16" s="46"/>
      <c r="AB16" s="46"/>
      <c r="AC16" s="40"/>
      <c r="AD16" s="40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2:55" ht="15.75">
      <c r="B17" s="442" t="s">
        <v>224</v>
      </c>
      <c r="M17" s="83"/>
      <c r="N17" s="83"/>
      <c r="O17" s="84"/>
      <c r="P17" s="43"/>
      <c r="Q17" s="43"/>
      <c r="R17" s="43"/>
      <c r="S17" s="43"/>
      <c r="T17" s="43"/>
      <c r="U17" s="43"/>
      <c r="V17" s="46"/>
      <c r="W17" s="46"/>
      <c r="X17" s="46"/>
      <c r="Y17" s="43"/>
      <c r="Z17" s="46"/>
      <c r="AA17" s="46"/>
      <c r="AB17" s="46"/>
      <c r="AC17" s="40"/>
      <c r="AD17" s="40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2:55" ht="18">
      <c r="B18" s="442" t="s">
        <v>225</v>
      </c>
      <c r="C18" s="341"/>
      <c r="I18" s="341"/>
      <c r="M18" s="45"/>
      <c r="N18" s="43"/>
      <c r="O18" s="43"/>
      <c r="P18" s="43"/>
      <c r="Q18" s="43"/>
      <c r="R18" s="43"/>
      <c r="S18" s="43"/>
      <c r="T18" s="43"/>
      <c r="U18" s="43"/>
      <c r="V18" s="46"/>
      <c r="W18" s="46"/>
      <c r="X18" s="46"/>
      <c r="Y18" s="43"/>
      <c r="Z18" s="46"/>
      <c r="AA18" s="46"/>
      <c r="AB18" s="46"/>
      <c r="AC18" s="40"/>
      <c r="AD18" s="40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2:55" ht="18">
      <c r="B19" s="442"/>
      <c r="C19" s="341"/>
      <c r="I19" s="341"/>
      <c r="M19" s="45"/>
      <c r="N19" s="43"/>
      <c r="O19" s="43"/>
      <c r="P19" s="43"/>
      <c r="Q19" s="43"/>
      <c r="R19" s="43"/>
      <c r="S19" s="43"/>
      <c r="T19" s="43"/>
      <c r="U19" s="43"/>
      <c r="V19" s="46"/>
      <c r="W19" s="46"/>
      <c r="X19" s="46"/>
      <c r="Y19" s="43"/>
      <c r="Z19" s="46"/>
      <c r="AA19" s="46"/>
      <c r="AB19" s="46"/>
      <c r="AC19" s="40"/>
      <c r="AD19" s="40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1:55" ht="15.75">
      <c r="A20" s="17"/>
      <c r="B20" s="47" t="s">
        <v>174</v>
      </c>
      <c r="C20" s="30"/>
      <c r="D20" s="30"/>
      <c r="E20" s="30"/>
      <c r="F20" s="30"/>
      <c r="G20" s="30"/>
      <c r="H20" s="30"/>
      <c r="I20" s="30"/>
      <c r="J20" s="30"/>
      <c r="K20" s="17"/>
      <c r="L20" s="17"/>
      <c r="M20" s="45"/>
      <c r="N20" s="43"/>
      <c r="O20" s="43"/>
      <c r="P20" s="43"/>
      <c r="Q20" s="43"/>
      <c r="R20" s="43"/>
      <c r="S20" s="43"/>
      <c r="T20" s="43"/>
      <c r="U20" s="43"/>
      <c r="V20" s="46"/>
      <c r="W20" s="44"/>
      <c r="X20" s="46"/>
      <c r="Y20" s="43"/>
      <c r="Z20" s="46"/>
      <c r="AA20" s="46"/>
      <c r="AB20" s="46"/>
      <c r="AC20" s="40"/>
      <c r="AD20" s="40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1:30" s="12" customFormat="1" ht="15.75">
      <c r="A21" s="43"/>
      <c r="B21" s="47" t="s">
        <v>175</v>
      </c>
      <c r="M21" s="45"/>
      <c r="N21" s="43"/>
      <c r="O21" s="43"/>
      <c r="P21" s="43"/>
      <c r="Q21" s="43"/>
      <c r="R21" s="43"/>
      <c r="S21" s="43"/>
      <c r="T21" s="43"/>
      <c r="U21" s="43"/>
      <c r="V21" s="46"/>
      <c r="W21" s="46"/>
      <c r="X21" s="46"/>
      <c r="Y21" s="43"/>
      <c r="Z21" s="46"/>
      <c r="AA21" s="46"/>
      <c r="AB21" s="46"/>
      <c r="AC21" s="40"/>
      <c r="AD21" s="40"/>
    </row>
    <row r="22" spans="1:30" s="12" customFormat="1" ht="15.75">
      <c r="A22" s="43"/>
      <c r="B22" s="47" t="s">
        <v>176</v>
      </c>
      <c r="M22" s="45"/>
      <c r="N22" s="43"/>
      <c r="O22" s="43"/>
      <c r="P22" s="43"/>
      <c r="Q22" s="43"/>
      <c r="R22" s="43"/>
      <c r="S22" s="43"/>
      <c r="T22" s="43"/>
      <c r="U22" s="43"/>
      <c r="V22" s="46"/>
      <c r="W22" s="46"/>
      <c r="X22" s="46"/>
      <c r="Y22" s="43"/>
      <c r="Z22" s="46"/>
      <c r="AA22" s="46"/>
      <c r="AB22" s="46"/>
      <c r="AC22" s="40"/>
      <c r="AD22" s="40"/>
    </row>
    <row r="23" spans="1:30" s="12" customFormat="1" ht="15.75">
      <c r="A23" s="43"/>
      <c r="M23" s="45"/>
      <c r="N23" s="43"/>
      <c r="O23" s="43"/>
      <c r="P23" s="43"/>
      <c r="Q23" s="43"/>
      <c r="R23" s="43"/>
      <c r="S23" s="43"/>
      <c r="T23" s="43"/>
      <c r="U23" s="43"/>
      <c r="V23" s="46"/>
      <c r="W23" s="46"/>
      <c r="X23" s="46"/>
      <c r="Y23" s="43"/>
      <c r="Z23" s="46"/>
      <c r="AA23" s="46"/>
      <c r="AB23" s="46"/>
      <c r="AC23" s="40"/>
      <c r="AD23" s="40"/>
    </row>
    <row r="24" spans="1:30" s="12" customFormat="1" ht="15.75">
      <c r="A24" s="43"/>
      <c r="M24" s="45"/>
      <c r="N24" s="43"/>
      <c r="O24" s="43"/>
      <c r="P24" s="43"/>
      <c r="Q24" s="43"/>
      <c r="R24" s="43"/>
      <c r="S24" s="43"/>
      <c r="T24" s="43"/>
      <c r="U24" s="43"/>
      <c r="V24" s="46"/>
      <c r="W24" s="46"/>
      <c r="X24" s="46"/>
      <c r="Y24" s="43"/>
      <c r="Z24" s="46"/>
      <c r="AA24" s="46"/>
      <c r="AB24" s="46"/>
      <c r="AC24" s="40"/>
      <c r="AD24" s="40"/>
    </row>
    <row r="25" spans="1:30" s="12" customFormat="1" ht="15.75">
      <c r="A25" s="43"/>
      <c r="M25" s="45"/>
      <c r="N25" s="43"/>
      <c r="O25" s="43"/>
      <c r="P25" s="43"/>
      <c r="Q25" s="43"/>
      <c r="R25" s="43"/>
      <c r="S25" s="43"/>
      <c r="T25" s="43"/>
      <c r="U25" s="43"/>
      <c r="V25" s="46"/>
      <c r="W25" s="46"/>
      <c r="X25" s="46"/>
      <c r="Y25" s="43"/>
      <c r="Z25" s="46"/>
      <c r="AA25" s="46"/>
      <c r="AB25" s="46"/>
      <c r="AC25" s="40"/>
      <c r="AD25" s="40"/>
    </row>
    <row r="26" spans="1:30" s="12" customFormat="1" ht="15.75">
      <c r="A26" s="43"/>
      <c r="M26" s="45"/>
      <c r="N26" s="43"/>
      <c r="O26" s="43"/>
      <c r="P26" s="43"/>
      <c r="Q26" s="43"/>
      <c r="R26" s="43"/>
      <c r="S26" s="43"/>
      <c r="T26" s="43"/>
      <c r="U26" s="43"/>
      <c r="V26" s="46"/>
      <c r="W26" s="46"/>
      <c r="X26" s="46"/>
      <c r="Y26" s="43"/>
      <c r="Z26" s="46"/>
      <c r="AA26" s="46"/>
      <c r="AB26" s="46"/>
      <c r="AC26" s="40"/>
      <c r="AD26" s="40"/>
    </row>
    <row r="27" spans="1:30" s="12" customFormat="1" ht="15.75">
      <c r="A27" s="43"/>
      <c r="B27" s="42"/>
      <c r="C27" s="42"/>
      <c r="D27" s="43"/>
      <c r="E27" s="43"/>
      <c r="F27" s="5" t="s">
        <v>217</v>
      </c>
      <c r="G27" s="42"/>
      <c r="H27" s="42"/>
      <c r="I27" s="42"/>
      <c r="J27" s="42"/>
      <c r="K27" s="43"/>
      <c r="L27" s="43"/>
      <c r="M27" s="45"/>
      <c r="N27" s="43"/>
      <c r="O27" s="43"/>
      <c r="P27" s="43"/>
      <c r="Q27" s="43"/>
      <c r="R27" s="43"/>
      <c r="S27" s="43"/>
      <c r="T27" s="43"/>
      <c r="U27" s="43"/>
      <c r="V27" s="46"/>
      <c r="W27" s="46"/>
      <c r="X27" s="46"/>
      <c r="Y27" s="43"/>
      <c r="Z27" s="46"/>
      <c r="AA27" s="46"/>
      <c r="AB27" s="46"/>
      <c r="AC27" s="40"/>
      <c r="AD27" s="40"/>
    </row>
    <row r="28" spans="1:30" s="12" customFormat="1" ht="15.75">
      <c r="A28" s="43"/>
      <c r="B28" s="42"/>
      <c r="C28" s="42"/>
      <c r="D28" s="43"/>
      <c r="E28" s="43"/>
      <c r="F28" s="43"/>
      <c r="G28" s="42"/>
      <c r="H28" s="42"/>
      <c r="I28" s="42"/>
      <c r="J28" s="42"/>
      <c r="K28" s="43"/>
      <c r="L28" s="43"/>
      <c r="M28" s="45"/>
      <c r="N28" s="43"/>
      <c r="O28" s="43"/>
      <c r="P28" s="43"/>
      <c r="Q28" s="43"/>
      <c r="R28" s="43"/>
      <c r="S28" s="43"/>
      <c r="T28" s="43"/>
      <c r="U28" s="43"/>
      <c r="V28" s="46"/>
      <c r="W28" s="46"/>
      <c r="X28" s="46"/>
      <c r="Y28" s="43"/>
      <c r="Z28" s="46"/>
      <c r="AA28" s="46"/>
      <c r="AB28" s="46"/>
      <c r="AC28" s="40"/>
      <c r="AD28" s="40"/>
    </row>
    <row r="29" spans="1:30" s="12" customFormat="1" ht="15.75">
      <c r="A29" s="43"/>
      <c r="B29" s="42"/>
      <c r="C29" s="42"/>
      <c r="D29" s="43"/>
      <c r="E29" s="43"/>
      <c r="F29" s="43"/>
      <c r="G29" s="42"/>
      <c r="H29" s="42"/>
      <c r="I29" s="42"/>
      <c r="J29" s="42"/>
      <c r="K29" s="43"/>
      <c r="L29" s="43"/>
      <c r="M29" s="45"/>
      <c r="N29" s="43"/>
      <c r="O29" s="43"/>
      <c r="P29" s="43"/>
      <c r="Q29" s="43"/>
      <c r="R29" s="43"/>
      <c r="S29" s="43"/>
      <c r="T29" s="43"/>
      <c r="U29" s="43"/>
      <c r="V29" s="46"/>
      <c r="W29" s="46"/>
      <c r="X29" s="46"/>
      <c r="Y29" s="43"/>
      <c r="Z29" s="46"/>
      <c r="AA29" s="46"/>
      <c r="AB29" s="46"/>
      <c r="AC29" s="40"/>
      <c r="AD29" s="40"/>
    </row>
    <row r="30" spans="1:30" s="12" customFormat="1" ht="15.75">
      <c r="A30" s="43"/>
      <c r="B30" s="42"/>
      <c r="C30" s="42"/>
      <c r="D30" s="43"/>
      <c r="E30" s="43"/>
      <c r="F30" s="43"/>
      <c r="G30" s="42"/>
      <c r="H30" s="42"/>
      <c r="I30" s="42"/>
      <c r="J30" s="42"/>
      <c r="K30" s="43"/>
      <c r="L30" s="43"/>
      <c r="M30" s="45"/>
      <c r="N30" s="43"/>
      <c r="O30" s="43"/>
      <c r="P30" s="43"/>
      <c r="Q30" s="43"/>
      <c r="R30" s="43"/>
      <c r="S30" s="43"/>
      <c r="T30" s="43"/>
      <c r="U30" s="43"/>
      <c r="V30" s="46"/>
      <c r="W30" s="46"/>
      <c r="X30" s="46"/>
      <c r="Y30" s="43"/>
      <c r="Z30" s="46"/>
      <c r="AA30" s="46"/>
      <c r="AB30" s="46"/>
      <c r="AC30" s="40"/>
      <c r="AD30" s="40"/>
    </row>
    <row r="31" spans="1:30" s="12" customFormat="1" ht="15.75">
      <c r="A31" s="43"/>
      <c r="B31" s="42"/>
      <c r="C31" s="42"/>
      <c r="D31" s="43"/>
      <c r="E31" s="43"/>
      <c r="F31" s="43"/>
      <c r="G31" s="42"/>
      <c r="H31" s="42"/>
      <c r="I31" s="42"/>
      <c r="J31" s="42"/>
      <c r="K31" s="43"/>
      <c r="L31" s="43"/>
      <c r="M31" s="45"/>
      <c r="N31" s="43"/>
      <c r="O31" s="43"/>
      <c r="P31" s="43"/>
      <c r="Q31" s="43"/>
      <c r="R31" s="43"/>
      <c r="S31" s="43"/>
      <c r="T31" s="43"/>
      <c r="U31" s="43"/>
      <c r="V31" s="46"/>
      <c r="W31" s="46"/>
      <c r="X31" s="46"/>
      <c r="Y31" s="43"/>
      <c r="Z31" s="46"/>
      <c r="AA31" s="46"/>
      <c r="AB31" s="46"/>
      <c r="AC31" s="40"/>
      <c r="AD31" s="40"/>
    </row>
    <row r="32" spans="1:30" s="12" customFormat="1" ht="15.75">
      <c r="A32" s="43"/>
      <c r="B32" s="42"/>
      <c r="C32" s="42"/>
      <c r="D32" s="43"/>
      <c r="E32" s="43"/>
      <c r="F32" s="43"/>
      <c r="G32" s="42"/>
      <c r="H32" s="42"/>
      <c r="I32" s="42"/>
      <c r="J32" s="42"/>
      <c r="K32" s="43"/>
      <c r="L32" s="43"/>
      <c r="M32" s="45"/>
      <c r="N32" s="43"/>
      <c r="O32" s="43"/>
      <c r="P32" s="43"/>
      <c r="Q32" s="43"/>
      <c r="R32" s="43"/>
      <c r="S32" s="43"/>
      <c r="T32" s="43"/>
      <c r="U32" s="43"/>
      <c r="V32" s="46"/>
      <c r="W32" s="46"/>
      <c r="X32" s="46"/>
      <c r="Y32" s="43"/>
      <c r="Z32" s="46"/>
      <c r="AA32" s="46"/>
      <c r="AB32" s="46"/>
      <c r="AC32" s="40"/>
      <c r="AD32" s="40"/>
    </row>
    <row r="33" spans="1:30" s="12" customFormat="1" ht="15.75">
      <c r="A33" s="43"/>
      <c r="B33" s="42"/>
      <c r="C33" s="42"/>
      <c r="D33" s="43"/>
      <c r="E33" s="43"/>
      <c r="F33" s="43"/>
      <c r="G33" s="42"/>
      <c r="H33" s="42"/>
      <c r="I33" s="42"/>
      <c r="J33" s="42"/>
      <c r="K33" s="43"/>
      <c r="L33" s="43"/>
      <c r="M33" s="45"/>
      <c r="N33" s="43"/>
      <c r="O33" s="43"/>
      <c r="P33" s="43"/>
      <c r="Q33" s="43"/>
      <c r="R33" s="43"/>
      <c r="S33" s="43"/>
      <c r="T33" s="43"/>
      <c r="U33" s="43"/>
      <c r="V33" s="46"/>
      <c r="W33" s="46"/>
      <c r="X33" s="46"/>
      <c r="Y33" s="43"/>
      <c r="Z33" s="46"/>
      <c r="AA33" s="46"/>
      <c r="AB33" s="46"/>
      <c r="AC33" s="40"/>
      <c r="AD33" s="40"/>
    </row>
    <row r="34" spans="1:30" s="12" customFormat="1" ht="15.75">
      <c r="A34" s="43"/>
      <c r="B34" s="42"/>
      <c r="C34" s="42"/>
      <c r="D34" s="43"/>
      <c r="E34" s="43"/>
      <c r="F34" s="43"/>
      <c r="G34" s="42"/>
      <c r="H34" s="42"/>
      <c r="I34" s="42"/>
      <c r="J34" s="42"/>
      <c r="K34" s="43"/>
      <c r="L34" s="43"/>
      <c r="M34" s="45"/>
      <c r="N34" s="43"/>
      <c r="O34" s="43"/>
      <c r="P34" s="43"/>
      <c r="Q34" s="43"/>
      <c r="R34" s="43"/>
      <c r="S34" s="43"/>
      <c r="T34" s="43"/>
      <c r="U34" s="43"/>
      <c r="V34" s="46"/>
      <c r="W34" s="46"/>
      <c r="X34" s="46"/>
      <c r="Y34" s="43"/>
      <c r="Z34" s="46"/>
      <c r="AA34" s="46"/>
      <c r="AB34" s="46"/>
      <c r="AC34" s="40"/>
      <c r="AD34" s="40"/>
    </row>
    <row r="35" spans="1:30" s="12" customFormat="1" ht="15.75">
      <c r="A35" s="43"/>
      <c r="B35" s="42"/>
      <c r="C35" s="42"/>
      <c r="D35" s="43"/>
      <c r="E35" s="43"/>
      <c r="F35" s="43"/>
      <c r="G35" s="42"/>
      <c r="H35" s="42"/>
      <c r="I35" s="42"/>
      <c r="J35" s="42"/>
      <c r="K35" s="43"/>
      <c r="L35" s="43"/>
      <c r="M35" s="45"/>
      <c r="N35" s="43"/>
      <c r="O35" s="43"/>
      <c r="P35" s="43"/>
      <c r="Q35" s="43"/>
      <c r="R35" s="43"/>
      <c r="S35" s="43"/>
      <c r="T35" s="43"/>
      <c r="U35" s="43"/>
      <c r="V35" s="46"/>
      <c r="W35" s="46"/>
      <c r="X35" s="46"/>
      <c r="Y35" s="43"/>
      <c r="Z35" s="46"/>
      <c r="AA35" s="46"/>
      <c r="AB35" s="46"/>
      <c r="AC35" s="40"/>
      <c r="AD35" s="40"/>
    </row>
    <row r="36" spans="1:30" s="12" customFormat="1" ht="15.75">
      <c r="A36" s="43"/>
      <c r="B36" s="42"/>
      <c r="C36" s="42"/>
      <c r="D36" s="43"/>
      <c r="E36" s="43"/>
      <c r="F36" s="43"/>
      <c r="G36" s="42"/>
      <c r="H36" s="42"/>
      <c r="I36" s="42"/>
      <c r="J36" s="42"/>
      <c r="K36" s="43"/>
      <c r="L36" s="43"/>
      <c r="M36" s="45"/>
      <c r="N36" s="43"/>
      <c r="O36" s="43"/>
      <c r="P36" s="43"/>
      <c r="Q36" s="43"/>
      <c r="R36" s="43"/>
      <c r="S36" s="43"/>
      <c r="T36" s="43"/>
      <c r="U36" s="43"/>
      <c r="V36" s="46"/>
      <c r="W36" s="46"/>
      <c r="X36" s="46"/>
      <c r="Y36" s="43"/>
      <c r="Z36" s="46"/>
      <c r="AA36" s="46"/>
      <c r="AB36" s="46"/>
      <c r="AC36" s="40"/>
      <c r="AD36" s="40"/>
    </row>
    <row r="37" spans="1:30" s="12" customFormat="1" ht="15.75">
      <c r="A37" s="43"/>
      <c r="B37" s="42"/>
      <c r="C37" s="42"/>
      <c r="D37" s="43"/>
      <c r="E37" s="43"/>
      <c r="F37" s="43"/>
      <c r="G37" s="42"/>
      <c r="H37" s="42"/>
      <c r="I37" s="42"/>
      <c r="J37" s="42"/>
      <c r="K37" s="43"/>
      <c r="L37" s="43"/>
      <c r="M37" s="45"/>
      <c r="N37" s="43"/>
      <c r="O37" s="43"/>
      <c r="P37" s="43"/>
      <c r="Q37" s="43"/>
      <c r="R37" s="43"/>
      <c r="S37" s="43"/>
      <c r="T37" s="43"/>
      <c r="U37" s="43"/>
      <c r="V37" s="46"/>
      <c r="W37" s="46"/>
      <c r="X37" s="46"/>
      <c r="Y37" s="43"/>
      <c r="Z37" s="46"/>
      <c r="AA37" s="46"/>
      <c r="AB37" s="46"/>
      <c r="AC37" s="40"/>
      <c r="AD37" s="40"/>
    </row>
    <row r="38" spans="1:30" s="12" customFormat="1" ht="15.75">
      <c r="A38" s="43"/>
      <c r="B38" s="42"/>
      <c r="C38" s="42"/>
      <c r="D38" s="43"/>
      <c r="E38" s="43"/>
      <c r="F38" s="43"/>
      <c r="G38" s="42"/>
      <c r="H38" s="42"/>
      <c r="I38" s="42"/>
      <c r="J38" s="42"/>
      <c r="K38" s="43"/>
      <c r="L38" s="43"/>
      <c r="M38" s="45"/>
      <c r="N38" s="43"/>
      <c r="O38" s="43"/>
      <c r="P38" s="43"/>
      <c r="Q38" s="43"/>
      <c r="R38" s="43"/>
      <c r="S38" s="43"/>
      <c r="T38" s="43"/>
      <c r="U38" s="43"/>
      <c r="V38" s="46"/>
      <c r="W38" s="46"/>
      <c r="X38" s="46"/>
      <c r="Y38" s="43"/>
      <c r="Z38" s="46"/>
      <c r="AA38" s="46"/>
      <c r="AB38" s="46"/>
      <c r="AC38" s="40"/>
      <c r="AD38" s="40"/>
    </row>
    <row r="39" spans="1:30" s="12" customFormat="1" ht="15.75">
      <c r="A39" s="43"/>
      <c r="B39" s="50"/>
      <c r="C39" s="50"/>
      <c r="D39" s="50"/>
      <c r="F39" s="50"/>
      <c r="G39" s="42"/>
      <c r="H39" s="42"/>
      <c r="I39" s="42"/>
      <c r="J39" s="42"/>
      <c r="K39" s="43"/>
      <c r="L39" s="43"/>
      <c r="M39" s="48"/>
      <c r="N39" s="40"/>
      <c r="O39" s="40"/>
      <c r="P39" s="43"/>
      <c r="Q39" s="43"/>
      <c r="R39" s="43"/>
      <c r="S39" s="43"/>
      <c r="T39" s="43"/>
      <c r="U39" s="43"/>
      <c r="V39" s="46"/>
      <c r="W39" s="46"/>
      <c r="X39" s="46"/>
      <c r="Y39" s="43"/>
      <c r="Z39" s="46"/>
      <c r="AA39" s="49"/>
      <c r="AB39" s="49"/>
      <c r="AC39" s="40"/>
      <c r="AD39" s="40"/>
    </row>
    <row r="40" spans="1:30" s="12" customFormat="1" ht="18.75">
      <c r="A40" s="43"/>
      <c r="B40" s="14" t="s">
        <v>136</v>
      </c>
      <c r="C40" s="15"/>
      <c r="D40" s="15"/>
      <c r="E40" s="15"/>
      <c r="F40" s="15"/>
      <c r="G40" s="16"/>
      <c r="H40" s="16"/>
      <c r="I40" s="16"/>
      <c r="J40" s="16"/>
      <c r="K40" s="28">
        <v>26</v>
      </c>
      <c r="L40" s="52"/>
      <c r="M40" s="48"/>
      <c r="N40" s="40"/>
      <c r="O40" s="40"/>
      <c r="P40" s="43"/>
      <c r="Q40" s="43"/>
      <c r="R40" s="43"/>
      <c r="S40" s="43"/>
      <c r="T40" s="43"/>
      <c r="U40" s="43"/>
      <c r="V40" s="46"/>
      <c r="W40" s="46"/>
      <c r="X40" s="46"/>
      <c r="Y40" s="43"/>
      <c r="Z40" s="46"/>
      <c r="AA40" s="49"/>
      <c r="AB40" s="49"/>
      <c r="AC40" s="40"/>
      <c r="AD40" s="40"/>
    </row>
    <row r="41" spans="1:30" s="12" customFormat="1" ht="15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8"/>
      <c r="N41" s="40"/>
      <c r="O41" s="40"/>
      <c r="P41" s="43"/>
      <c r="Q41" s="43"/>
      <c r="R41" s="43"/>
      <c r="S41" s="43"/>
      <c r="T41" s="43"/>
      <c r="U41" s="43"/>
      <c r="V41" s="46"/>
      <c r="W41" s="46"/>
      <c r="X41" s="46"/>
      <c r="Y41" s="43"/>
      <c r="Z41" s="46"/>
      <c r="AA41" s="49"/>
      <c r="AB41" s="49"/>
      <c r="AC41" s="40"/>
      <c r="AD41" s="40"/>
    </row>
    <row r="42" spans="1:30" s="12" customFormat="1" ht="15.75">
      <c r="A42" s="43"/>
      <c r="B42" s="42"/>
      <c r="C42" s="42"/>
      <c r="D42" s="43"/>
      <c r="E42" s="43"/>
      <c r="F42" s="43"/>
      <c r="G42" s="42"/>
      <c r="H42" s="42"/>
      <c r="I42" s="42"/>
      <c r="J42" s="42"/>
      <c r="K42" s="43"/>
      <c r="L42" s="43"/>
      <c r="M42" s="48"/>
      <c r="N42" s="40"/>
      <c r="O42" s="40"/>
      <c r="P42" s="43"/>
      <c r="Q42" s="43"/>
      <c r="R42" s="43"/>
      <c r="S42" s="43"/>
      <c r="T42" s="43"/>
      <c r="U42" s="43"/>
      <c r="V42" s="46"/>
      <c r="W42" s="46"/>
      <c r="X42" s="46"/>
      <c r="Y42" s="43"/>
      <c r="Z42" s="46"/>
      <c r="AA42" s="49"/>
      <c r="AB42" s="49"/>
      <c r="AC42" s="40"/>
      <c r="AD42" s="40"/>
    </row>
    <row r="43" spans="1:30" s="12" customFormat="1" ht="15.75">
      <c r="A43" s="43"/>
      <c r="B43" s="42"/>
      <c r="C43" s="42"/>
      <c r="D43" s="43"/>
      <c r="E43" s="43"/>
      <c r="F43" s="5"/>
      <c r="G43" s="42"/>
      <c r="H43" s="42"/>
      <c r="I43" s="42"/>
      <c r="J43" s="42"/>
      <c r="K43" s="43"/>
      <c r="L43" s="43"/>
      <c r="M43" s="48"/>
      <c r="N43" s="40"/>
      <c r="O43" s="40"/>
      <c r="P43" s="43"/>
      <c r="Q43" s="43"/>
      <c r="R43" s="43"/>
      <c r="S43" s="43"/>
      <c r="T43" s="43"/>
      <c r="U43" s="43"/>
      <c r="V43" s="46"/>
      <c r="W43" s="46"/>
      <c r="X43" s="46"/>
      <c r="Y43" s="43"/>
      <c r="Z43" s="46"/>
      <c r="AA43" s="49"/>
      <c r="AB43" s="49"/>
      <c r="AC43" s="40"/>
      <c r="AD43" s="40"/>
    </row>
    <row r="44" spans="1:30" s="12" customFormat="1" ht="15.75">
      <c r="A44" s="43"/>
      <c r="B44" s="42"/>
      <c r="C44" s="42"/>
      <c r="D44" s="43"/>
      <c r="E44" s="43"/>
      <c r="F44" s="43"/>
      <c r="G44" s="42"/>
      <c r="H44" s="42"/>
      <c r="I44" s="42"/>
      <c r="J44" s="42"/>
      <c r="K44" s="43"/>
      <c r="L44" s="43"/>
      <c r="M44" s="48"/>
      <c r="N44" s="40"/>
      <c r="O44" s="40"/>
      <c r="P44" s="43"/>
      <c r="Q44" s="43"/>
      <c r="R44" s="43"/>
      <c r="S44" s="43"/>
      <c r="T44" s="43"/>
      <c r="U44" s="43"/>
      <c r="V44" s="46"/>
      <c r="W44" s="46"/>
      <c r="X44" s="46"/>
      <c r="Y44" s="43"/>
      <c r="Z44" s="46"/>
      <c r="AA44" s="49"/>
      <c r="AB44" s="49"/>
      <c r="AC44" s="40"/>
      <c r="AD44" s="40"/>
    </row>
    <row r="45" spans="1:30" s="12" customFormat="1" ht="15.75">
      <c r="A45" s="43"/>
      <c r="B45" s="42"/>
      <c r="C45" s="42"/>
      <c r="D45" s="43"/>
      <c r="E45" s="43"/>
      <c r="F45" s="43"/>
      <c r="G45" s="42"/>
      <c r="H45" s="42"/>
      <c r="I45" s="42"/>
      <c r="J45" s="42"/>
      <c r="K45" s="43"/>
      <c r="L45" s="43"/>
      <c r="M45" s="48"/>
      <c r="N45" s="40"/>
      <c r="O45" s="40"/>
      <c r="P45" s="43"/>
      <c r="Q45" s="43"/>
      <c r="R45" s="43"/>
      <c r="S45" s="43"/>
      <c r="T45" s="43"/>
      <c r="U45" s="43"/>
      <c r="V45" s="46"/>
      <c r="W45" s="46"/>
      <c r="X45" s="46"/>
      <c r="Y45" s="43"/>
      <c r="Z45" s="46"/>
      <c r="AA45" s="49"/>
      <c r="AB45" s="49"/>
      <c r="AC45" s="40"/>
      <c r="AD45" s="40"/>
    </row>
    <row r="46" spans="1:30" s="12" customFormat="1" ht="15.75">
      <c r="A46" s="43"/>
      <c r="B46" s="42"/>
      <c r="C46" s="50"/>
      <c r="D46" s="50"/>
      <c r="F46" s="50"/>
      <c r="G46" s="42"/>
      <c r="H46" s="42"/>
      <c r="I46" s="42"/>
      <c r="J46" s="42"/>
      <c r="K46" s="43"/>
      <c r="L46" s="43"/>
      <c r="M46" s="51"/>
      <c r="N46" s="40"/>
      <c r="O46" s="40"/>
      <c r="P46" s="43"/>
      <c r="Q46" s="43"/>
      <c r="R46" s="43"/>
      <c r="S46" s="43"/>
      <c r="T46" s="43"/>
      <c r="U46" s="43"/>
      <c r="V46" s="46"/>
      <c r="W46" s="46"/>
      <c r="X46" s="46"/>
      <c r="Y46" s="43"/>
      <c r="Z46" s="46"/>
      <c r="AA46" s="49"/>
      <c r="AB46" s="49"/>
      <c r="AC46" s="40"/>
      <c r="AD46" s="40"/>
    </row>
    <row r="47" spans="1:30" s="12" customFormat="1" ht="18.75">
      <c r="A47" s="43"/>
      <c r="B47" s="42"/>
      <c r="C47" s="15"/>
      <c r="D47" s="15"/>
      <c r="E47" s="15"/>
      <c r="F47" s="15"/>
      <c r="G47" s="16"/>
      <c r="H47" s="16"/>
      <c r="I47" s="16"/>
      <c r="J47" s="16"/>
      <c r="K47" s="28"/>
      <c r="L47" s="52"/>
      <c r="N47" s="40"/>
      <c r="O47" s="40"/>
      <c r="P47" s="43"/>
      <c r="Q47" s="43"/>
      <c r="R47" s="43"/>
      <c r="S47" s="43"/>
      <c r="T47" s="43"/>
      <c r="U47" s="43"/>
      <c r="V47" s="46"/>
      <c r="W47" s="46"/>
      <c r="X47" s="46"/>
      <c r="Y47" s="43"/>
      <c r="Z47" s="46"/>
      <c r="AA47" s="49"/>
      <c r="AB47" s="49"/>
      <c r="AC47" s="40"/>
      <c r="AD47" s="40"/>
    </row>
    <row r="48" spans="1:30" s="12" customFormat="1" ht="15.75">
      <c r="A48" s="43"/>
      <c r="B48" s="42"/>
      <c r="C48" s="54"/>
      <c r="D48" s="54"/>
      <c r="E48" s="54"/>
      <c r="F48" s="54"/>
      <c r="G48" s="54"/>
      <c r="H48" s="54"/>
      <c r="I48" s="54"/>
      <c r="J48" s="54"/>
      <c r="K48" s="52"/>
      <c r="L48" s="52"/>
      <c r="M48" s="40"/>
      <c r="N48" s="53"/>
      <c r="O48" s="40"/>
      <c r="P48" s="43"/>
      <c r="Q48" s="43"/>
      <c r="R48" s="43"/>
      <c r="S48" s="43"/>
      <c r="T48" s="43"/>
      <c r="U48" s="43"/>
      <c r="V48" s="46"/>
      <c r="W48" s="46"/>
      <c r="X48" s="46"/>
      <c r="Y48" s="43"/>
      <c r="Z48" s="46"/>
      <c r="AA48" s="49"/>
      <c r="AB48" s="49"/>
      <c r="AC48" s="40"/>
      <c r="AD48" s="40"/>
    </row>
    <row r="49" spans="1:30" s="12" customFormat="1" ht="15.75">
      <c r="A49" s="43"/>
      <c r="B49" s="50"/>
      <c r="C49" s="54"/>
      <c r="D49" s="54"/>
      <c r="E49" s="54"/>
      <c r="F49" s="54"/>
      <c r="G49" s="54"/>
      <c r="H49" s="54"/>
      <c r="I49" s="54"/>
      <c r="J49" s="54"/>
      <c r="K49" s="52"/>
      <c r="L49" s="52"/>
      <c r="N49" s="40"/>
      <c r="O49" s="40"/>
      <c r="P49" s="43"/>
      <c r="Q49" s="43"/>
      <c r="R49" s="43"/>
      <c r="S49" s="43"/>
      <c r="T49" s="43"/>
      <c r="U49" s="43"/>
      <c r="V49" s="46"/>
      <c r="W49" s="46"/>
      <c r="X49" s="46"/>
      <c r="Y49" s="43"/>
      <c r="Z49" s="46"/>
      <c r="AA49" s="49"/>
      <c r="AB49" s="49"/>
      <c r="AC49" s="40"/>
      <c r="AD49" s="40"/>
    </row>
    <row r="50" spans="1:30" s="12" customFormat="1" ht="15.75">
      <c r="A50" s="43"/>
      <c r="B50" s="14"/>
      <c r="C50" s="54"/>
      <c r="D50" s="54"/>
      <c r="E50" s="54"/>
      <c r="F50" s="54"/>
      <c r="G50" s="54"/>
      <c r="H50" s="54"/>
      <c r="I50" s="54"/>
      <c r="J50" s="54"/>
      <c r="K50" s="52"/>
      <c r="L50" s="52"/>
      <c r="N50" s="40"/>
      <c r="O50" s="40"/>
      <c r="P50" s="43"/>
      <c r="Q50" s="43"/>
      <c r="R50" s="43"/>
      <c r="S50" s="43"/>
      <c r="T50" s="43"/>
      <c r="U50" s="43"/>
      <c r="V50" s="46"/>
      <c r="W50" s="46"/>
      <c r="X50" s="46"/>
      <c r="Y50" s="43"/>
      <c r="Z50" s="46"/>
      <c r="AA50" s="49"/>
      <c r="AB50" s="49"/>
      <c r="AC50" s="40"/>
      <c r="AD50" s="40"/>
    </row>
    <row r="51" spans="1:30" s="12" customFormat="1" ht="15.75">
      <c r="A51" s="43"/>
      <c r="B51" s="54"/>
      <c r="C51" s="54"/>
      <c r="D51" s="54"/>
      <c r="E51" s="54"/>
      <c r="F51" s="54"/>
      <c r="G51" s="54"/>
      <c r="H51" s="54"/>
      <c r="I51" s="54"/>
      <c r="J51" s="54"/>
      <c r="K51" s="52"/>
      <c r="L51" s="52"/>
      <c r="N51" s="40"/>
      <c r="O51" s="40"/>
      <c r="P51" s="43"/>
      <c r="Q51" s="43"/>
      <c r="R51" s="43"/>
      <c r="S51" s="43"/>
      <c r="T51" s="43"/>
      <c r="U51" s="43"/>
      <c r="V51" s="46"/>
      <c r="W51" s="46"/>
      <c r="X51" s="46"/>
      <c r="Y51" s="43"/>
      <c r="Z51" s="46"/>
      <c r="AA51" s="49"/>
      <c r="AB51" s="49"/>
      <c r="AC51" s="40"/>
      <c r="AD51" s="40"/>
    </row>
    <row r="52" spans="1:30" s="12" customFormat="1" ht="15.75">
      <c r="A52" s="57"/>
      <c r="B52" s="54"/>
      <c r="C52" s="58"/>
      <c r="D52" s="58"/>
      <c r="E52" s="58"/>
      <c r="F52" s="58"/>
      <c r="G52" s="58"/>
      <c r="H52" s="58"/>
      <c r="I52" s="58"/>
      <c r="J52" s="58"/>
      <c r="K52" s="59"/>
      <c r="L52" s="59"/>
      <c r="N52" s="40"/>
      <c r="O52" s="40"/>
      <c r="P52" s="43"/>
      <c r="Q52" s="43"/>
      <c r="R52" s="43"/>
      <c r="S52" s="43"/>
      <c r="T52" s="43"/>
      <c r="U52" s="43"/>
      <c r="V52" s="46"/>
      <c r="W52" s="46"/>
      <c r="X52" s="46"/>
      <c r="Y52" s="43"/>
      <c r="Z52" s="46"/>
      <c r="AA52" s="49"/>
      <c r="AB52" s="49"/>
      <c r="AC52" s="40"/>
      <c r="AD52" s="40"/>
    </row>
    <row r="53" spans="1:30" s="12" customFormat="1" ht="15.75">
      <c r="A53" s="57"/>
      <c r="B53" s="54"/>
      <c r="C53" s="58"/>
      <c r="D53" s="58"/>
      <c r="E53" s="58"/>
      <c r="F53" s="58"/>
      <c r="G53" s="58"/>
      <c r="H53" s="58"/>
      <c r="I53" s="58"/>
      <c r="J53" s="58"/>
      <c r="K53" s="59"/>
      <c r="L53" s="59"/>
      <c r="N53" s="40"/>
      <c r="O53" s="40"/>
      <c r="P53" s="43"/>
      <c r="Q53" s="43"/>
      <c r="R53" s="43"/>
      <c r="S53" s="43"/>
      <c r="T53" s="43"/>
      <c r="U53" s="43"/>
      <c r="V53" s="46"/>
      <c r="W53" s="46"/>
      <c r="X53" s="46"/>
      <c r="Y53" s="43"/>
      <c r="Z53" s="46"/>
      <c r="AA53" s="49"/>
      <c r="AB53" s="49"/>
      <c r="AC53" s="40"/>
      <c r="AD53" s="40"/>
    </row>
    <row r="54" spans="1:30" s="12" customFormat="1" ht="15.75">
      <c r="A54" s="57"/>
      <c r="B54" s="54"/>
      <c r="K54" s="40"/>
      <c r="L54" s="40"/>
      <c r="N54" s="40"/>
      <c r="O54" s="40"/>
      <c r="P54" s="43"/>
      <c r="Q54" s="43"/>
      <c r="R54" s="43"/>
      <c r="S54" s="43"/>
      <c r="T54" s="43"/>
      <c r="U54" s="43"/>
      <c r="V54" s="46"/>
      <c r="W54" s="46"/>
      <c r="X54" s="46"/>
      <c r="Y54" s="43"/>
      <c r="Z54" s="46"/>
      <c r="AA54" s="49"/>
      <c r="AB54" s="49"/>
      <c r="AC54" s="40"/>
      <c r="AD54" s="40"/>
    </row>
    <row r="55" spans="1:30" s="12" customFormat="1" ht="15.75">
      <c r="A55" s="57"/>
      <c r="B55" s="58"/>
      <c r="K55" s="40"/>
      <c r="L55" s="40"/>
      <c r="N55" s="40"/>
      <c r="O55" s="40"/>
      <c r="P55" s="43"/>
      <c r="Q55" s="43"/>
      <c r="R55" s="43"/>
      <c r="S55" s="43"/>
      <c r="T55" s="43"/>
      <c r="U55" s="43"/>
      <c r="V55" s="46"/>
      <c r="W55" s="46"/>
      <c r="X55" s="46"/>
      <c r="Y55" s="43"/>
      <c r="Z55" s="46"/>
      <c r="AA55" s="49"/>
      <c r="AB55" s="49"/>
      <c r="AC55" s="40"/>
      <c r="AD55" s="40"/>
    </row>
    <row r="56" spans="1:30" s="12" customFormat="1" ht="15.75">
      <c r="A56" s="57"/>
      <c r="B56" s="58"/>
      <c r="C56" s="60"/>
      <c r="D56" s="60"/>
      <c r="E56" s="60"/>
      <c r="F56" s="60"/>
      <c r="G56" s="60"/>
      <c r="H56" s="60"/>
      <c r="I56" s="60"/>
      <c r="J56" s="60"/>
      <c r="K56" s="61"/>
      <c r="L56" s="61"/>
      <c r="N56" s="40"/>
      <c r="O56" s="40"/>
      <c r="P56" s="43"/>
      <c r="Q56" s="43"/>
      <c r="R56" s="43"/>
      <c r="S56" s="43"/>
      <c r="T56" s="43"/>
      <c r="U56" s="43"/>
      <c r="V56" s="46"/>
      <c r="W56" s="46"/>
      <c r="X56" s="46"/>
      <c r="Y56" s="43"/>
      <c r="Z56" s="46"/>
      <c r="AA56" s="49"/>
      <c r="AB56" s="49"/>
      <c r="AC56" s="40"/>
      <c r="AD56" s="40"/>
    </row>
    <row r="57" spans="1:30" s="12" customFormat="1" ht="15.75">
      <c r="A57" s="57"/>
      <c r="C57" s="60"/>
      <c r="D57" s="60"/>
      <c r="E57" s="60"/>
      <c r="F57" s="60"/>
      <c r="G57" s="60"/>
      <c r="H57" s="60"/>
      <c r="I57" s="60"/>
      <c r="J57" s="60"/>
      <c r="K57" s="61"/>
      <c r="L57" s="61"/>
      <c r="N57" s="40"/>
      <c r="O57" s="40"/>
      <c r="P57" s="43"/>
      <c r="Q57" s="43"/>
      <c r="R57" s="43"/>
      <c r="S57" s="43"/>
      <c r="T57" s="43"/>
      <c r="U57" s="43"/>
      <c r="V57" s="46"/>
      <c r="W57" s="46"/>
      <c r="X57" s="46"/>
      <c r="Y57" s="43"/>
      <c r="Z57" s="46"/>
      <c r="AA57" s="49"/>
      <c r="AB57" s="49"/>
      <c r="AC57" s="40"/>
      <c r="AD57" s="40"/>
    </row>
    <row r="58" spans="1:30" s="12" customFormat="1" ht="15.75">
      <c r="A58" s="57"/>
      <c r="C58" s="60"/>
      <c r="D58" s="60"/>
      <c r="E58" s="60"/>
      <c r="F58" s="60"/>
      <c r="G58" s="60"/>
      <c r="H58" s="60"/>
      <c r="I58" s="60"/>
      <c r="J58" s="60"/>
      <c r="K58" s="61"/>
      <c r="L58" s="61"/>
      <c r="N58" s="40"/>
      <c r="O58" s="40"/>
      <c r="P58" s="43"/>
      <c r="Q58" s="43"/>
      <c r="R58" s="43"/>
      <c r="S58" s="43"/>
      <c r="T58" s="43"/>
      <c r="U58" s="43"/>
      <c r="V58" s="46"/>
      <c r="W58" s="46"/>
      <c r="X58" s="46"/>
      <c r="Y58" s="43"/>
      <c r="Z58" s="46"/>
      <c r="AA58" s="49"/>
      <c r="AB58" s="49"/>
      <c r="AC58" s="40"/>
      <c r="AD58" s="40"/>
    </row>
    <row r="59" spans="1:30" s="12" customFormat="1" ht="15.75">
      <c r="A59" s="57"/>
      <c r="B59" s="60"/>
      <c r="K59" s="40"/>
      <c r="L59" s="40"/>
      <c r="N59" s="40"/>
      <c r="O59" s="40"/>
      <c r="P59" s="43"/>
      <c r="Q59" s="43"/>
      <c r="R59" s="43"/>
      <c r="S59" s="43"/>
      <c r="T59" s="43"/>
      <c r="U59" s="43"/>
      <c r="V59" s="46"/>
      <c r="W59" s="46"/>
      <c r="X59" s="46"/>
      <c r="Y59" s="43"/>
      <c r="Z59" s="46"/>
      <c r="AA59" s="49"/>
      <c r="AB59" s="49"/>
      <c r="AC59" s="40"/>
      <c r="AD59" s="40"/>
    </row>
    <row r="60" spans="1:30" s="12" customFormat="1" ht="15.75">
      <c r="A60" s="57"/>
      <c r="B60" s="60"/>
      <c r="C60" s="60"/>
      <c r="D60" s="60"/>
      <c r="E60" s="60"/>
      <c r="F60" s="60"/>
      <c r="G60" s="60"/>
      <c r="H60" s="60"/>
      <c r="I60" s="60"/>
      <c r="J60" s="60"/>
      <c r="K60" s="61"/>
      <c r="L60" s="61"/>
      <c r="N60" s="40"/>
      <c r="O60" s="40"/>
      <c r="P60" s="43"/>
      <c r="Q60" s="43"/>
      <c r="R60" s="43"/>
      <c r="S60" s="43"/>
      <c r="T60" s="43"/>
      <c r="U60" s="43"/>
      <c r="V60" s="46"/>
      <c r="W60" s="46"/>
      <c r="X60" s="46"/>
      <c r="Y60" s="43"/>
      <c r="Z60" s="46"/>
      <c r="AA60" s="49"/>
      <c r="AB60" s="49"/>
      <c r="AC60" s="40"/>
      <c r="AD60" s="40"/>
    </row>
    <row r="61" spans="1:30" s="12" customFormat="1" ht="15.75">
      <c r="A61" s="57"/>
      <c r="B61" s="60"/>
      <c r="K61" s="40"/>
      <c r="L61" s="40"/>
      <c r="M61" s="63"/>
      <c r="N61" s="57"/>
      <c r="O61" s="40"/>
      <c r="P61" s="43"/>
      <c r="Q61" s="43"/>
      <c r="R61" s="43"/>
      <c r="S61" s="43"/>
      <c r="T61" s="43"/>
      <c r="U61" s="43"/>
      <c r="V61" s="46"/>
      <c r="W61" s="46"/>
      <c r="X61" s="46"/>
      <c r="Y61" s="43"/>
      <c r="Z61" s="46"/>
      <c r="AA61" s="49"/>
      <c r="AB61" s="49"/>
      <c r="AC61" s="40"/>
      <c r="AD61" s="40"/>
    </row>
    <row r="62" spans="1:30" s="12" customFormat="1" ht="15.75">
      <c r="A62" s="57"/>
      <c r="K62" s="40"/>
      <c r="L62" s="40"/>
      <c r="N62" s="40"/>
      <c r="O62" s="40"/>
      <c r="P62" s="43"/>
      <c r="Q62" s="43"/>
      <c r="R62" s="43"/>
      <c r="S62" s="43"/>
      <c r="T62" s="43"/>
      <c r="U62" s="43"/>
      <c r="V62" s="46"/>
      <c r="W62" s="46"/>
      <c r="X62" s="46"/>
      <c r="Y62" s="43"/>
      <c r="Z62" s="46"/>
      <c r="AA62" s="49"/>
      <c r="AB62" s="49"/>
      <c r="AC62" s="40"/>
      <c r="AD62" s="40"/>
    </row>
    <row r="63" spans="1:30" s="12" customFormat="1" ht="15.75">
      <c r="A63" s="57"/>
      <c r="B63" s="60"/>
      <c r="K63" s="40"/>
      <c r="L63" s="40"/>
      <c r="M63" s="55"/>
      <c r="N63" s="40"/>
      <c r="O63" s="40"/>
      <c r="P63" s="43"/>
      <c r="Q63" s="43"/>
      <c r="R63" s="43"/>
      <c r="S63" s="43"/>
      <c r="T63" s="43"/>
      <c r="U63" s="43"/>
      <c r="V63" s="46"/>
      <c r="W63" s="46"/>
      <c r="X63" s="46"/>
      <c r="Y63" s="43"/>
      <c r="Z63" s="46"/>
      <c r="AA63" s="49"/>
      <c r="AB63" s="49"/>
      <c r="AC63" s="40"/>
      <c r="AD63" s="40"/>
    </row>
    <row r="64" spans="1:30" s="12" customFormat="1" ht="15.75">
      <c r="A64" s="57"/>
      <c r="K64" s="40"/>
      <c r="L64" s="40"/>
      <c r="M64" s="55"/>
      <c r="N64" s="40"/>
      <c r="O64" s="40"/>
      <c r="P64" s="43"/>
      <c r="Q64" s="43"/>
      <c r="R64" s="43"/>
      <c r="S64" s="43"/>
      <c r="T64" s="43"/>
      <c r="U64" s="43"/>
      <c r="V64" s="46"/>
      <c r="W64" s="46"/>
      <c r="X64" s="46"/>
      <c r="Y64" s="43"/>
      <c r="Z64" s="46"/>
      <c r="AA64" s="49"/>
      <c r="AB64" s="49"/>
      <c r="AC64" s="40"/>
      <c r="AD64" s="40"/>
    </row>
    <row r="65" spans="1:30" s="12" customFormat="1" ht="15.75">
      <c r="A65" s="57"/>
      <c r="K65" s="40"/>
      <c r="L65" s="40"/>
      <c r="M65" s="56"/>
      <c r="N65" s="40"/>
      <c r="O65" s="40"/>
      <c r="P65" s="43"/>
      <c r="Q65" s="43"/>
      <c r="R65" s="43"/>
      <c r="S65" s="43"/>
      <c r="T65" s="43"/>
      <c r="U65" s="43"/>
      <c r="V65" s="46"/>
      <c r="W65" s="46"/>
      <c r="X65" s="46"/>
      <c r="Y65" s="43"/>
      <c r="Z65" s="46"/>
      <c r="AA65" s="49"/>
      <c r="AB65" s="49"/>
      <c r="AC65" s="40"/>
      <c r="AD65" s="40"/>
    </row>
    <row r="66" spans="1:30" s="12" customFormat="1" ht="15.75">
      <c r="A66" s="57"/>
      <c r="K66" s="40"/>
      <c r="L66" s="40"/>
      <c r="N66" s="40"/>
      <c r="O66" s="40"/>
      <c r="P66" s="43"/>
      <c r="Q66" s="43"/>
      <c r="R66" s="43"/>
      <c r="S66" s="43"/>
      <c r="T66" s="43"/>
      <c r="U66" s="43"/>
      <c r="V66" s="46"/>
      <c r="W66" s="46"/>
      <c r="X66" s="46"/>
      <c r="Y66" s="43"/>
      <c r="Z66" s="46"/>
      <c r="AA66" s="49"/>
      <c r="AB66" s="49"/>
      <c r="AC66" s="40"/>
      <c r="AD66" s="40"/>
    </row>
    <row r="67" spans="1:30" s="12" customFormat="1" ht="15.75">
      <c r="A67" s="57"/>
      <c r="K67" s="40"/>
      <c r="L67" s="40"/>
      <c r="M67" s="64"/>
      <c r="N67" s="64"/>
      <c r="O67" s="65"/>
      <c r="P67" s="43"/>
      <c r="Q67" s="43"/>
      <c r="R67" s="43"/>
      <c r="S67" s="43"/>
      <c r="T67" s="43"/>
      <c r="U67" s="43"/>
      <c r="V67" s="46"/>
      <c r="W67" s="46"/>
      <c r="X67" s="46"/>
      <c r="Y67" s="43"/>
      <c r="Z67" s="46"/>
      <c r="AA67" s="49"/>
      <c r="AB67" s="49"/>
      <c r="AC67" s="40"/>
      <c r="AD67" s="40"/>
    </row>
    <row r="68" spans="1:30" s="12" customFormat="1" ht="15.75">
      <c r="A68" s="57"/>
      <c r="K68" s="40"/>
      <c r="L68" s="40"/>
      <c r="M68" s="64"/>
      <c r="N68" s="64"/>
      <c r="O68" s="64"/>
      <c r="P68" s="43"/>
      <c r="Q68" s="43"/>
      <c r="R68" s="43"/>
      <c r="S68" s="43"/>
      <c r="T68" s="43"/>
      <c r="U68" s="43"/>
      <c r="V68" s="46"/>
      <c r="W68" s="46"/>
      <c r="X68" s="46"/>
      <c r="Y68" s="43"/>
      <c r="Z68" s="46"/>
      <c r="AA68" s="49"/>
      <c r="AB68" s="49"/>
      <c r="AC68" s="40"/>
      <c r="AD68" s="40"/>
    </row>
    <row r="69" spans="1:30" s="12" customFormat="1" ht="15.75">
      <c r="A69" s="57"/>
      <c r="C69" s="62"/>
      <c r="D69" s="62"/>
      <c r="E69" s="62"/>
      <c r="F69" s="62"/>
      <c r="G69" s="62"/>
      <c r="H69" s="62"/>
      <c r="I69" s="62"/>
      <c r="J69" s="62"/>
      <c r="K69" s="57"/>
      <c r="L69" s="57"/>
      <c r="M69" s="64"/>
      <c r="N69" s="64"/>
      <c r="O69" s="65"/>
      <c r="P69" s="43"/>
      <c r="Q69" s="43"/>
      <c r="R69" s="43"/>
      <c r="S69" s="43"/>
      <c r="T69" s="43"/>
      <c r="U69" s="43"/>
      <c r="V69" s="46"/>
      <c r="W69" s="46"/>
      <c r="X69" s="46"/>
      <c r="Y69" s="43"/>
      <c r="Z69" s="46"/>
      <c r="AA69" s="49"/>
      <c r="AB69" s="49"/>
      <c r="AC69" s="40"/>
      <c r="AD69" s="40"/>
    </row>
    <row r="70" spans="1:30" s="12" customFormat="1" ht="15.75">
      <c r="A70" s="57"/>
      <c r="K70" s="40"/>
      <c r="L70" s="40"/>
      <c r="M70" s="48"/>
      <c r="N70" s="40"/>
      <c r="O70" s="40"/>
      <c r="P70" s="43"/>
      <c r="Q70" s="43"/>
      <c r="R70" s="43"/>
      <c r="S70" s="43"/>
      <c r="T70" s="43"/>
      <c r="U70" s="43"/>
      <c r="V70" s="46"/>
      <c r="W70" s="46"/>
      <c r="X70" s="46"/>
      <c r="Y70" s="43"/>
      <c r="Z70" s="46"/>
      <c r="AA70" s="49"/>
      <c r="AB70" s="49"/>
      <c r="AC70" s="40"/>
      <c r="AD70" s="40"/>
    </row>
    <row r="71" spans="1:30" s="12" customFormat="1" ht="15.75">
      <c r="A71" s="57"/>
      <c r="K71" s="40"/>
      <c r="L71" s="40"/>
      <c r="M71" s="48"/>
      <c r="N71" s="40"/>
      <c r="O71" s="40"/>
      <c r="P71" s="43"/>
      <c r="Q71" s="43"/>
      <c r="R71" s="43"/>
      <c r="S71" s="43"/>
      <c r="T71" s="43"/>
      <c r="U71" s="43"/>
      <c r="V71" s="46"/>
      <c r="W71" s="46"/>
      <c r="X71" s="46"/>
      <c r="Y71" s="43"/>
      <c r="Z71" s="46"/>
      <c r="AA71" s="49"/>
      <c r="AB71" s="49"/>
      <c r="AC71" s="40"/>
      <c r="AD71" s="40"/>
    </row>
    <row r="72" spans="1:30" s="12" customFormat="1" ht="15.75">
      <c r="A72" s="57"/>
      <c r="B72" s="62"/>
      <c r="K72" s="40"/>
      <c r="L72" s="40"/>
      <c r="M72" s="48"/>
      <c r="N72" s="40"/>
      <c r="O72" s="40"/>
      <c r="P72" s="43"/>
      <c r="Q72" s="43"/>
      <c r="R72" s="43"/>
      <c r="S72" s="43"/>
      <c r="T72" s="43"/>
      <c r="U72" s="43"/>
      <c r="V72" s="46"/>
      <c r="W72" s="46"/>
      <c r="X72" s="46"/>
      <c r="Y72" s="43"/>
      <c r="Z72" s="46"/>
      <c r="AA72" s="49"/>
      <c r="AB72" s="49"/>
      <c r="AC72" s="40"/>
      <c r="AD72" s="40"/>
    </row>
    <row r="73" spans="1:30" s="12" customFormat="1" ht="18">
      <c r="A73" s="57"/>
      <c r="C73" s="66"/>
      <c r="D73" s="66"/>
      <c r="E73" s="66"/>
      <c r="F73" s="66"/>
      <c r="G73" s="66"/>
      <c r="H73" s="66"/>
      <c r="I73" s="66"/>
      <c r="J73" s="66"/>
      <c r="K73" s="67"/>
      <c r="L73" s="67"/>
      <c r="M73" s="48"/>
      <c r="N73" s="40"/>
      <c r="O73" s="40"/>
      <c r="P73" s="43"/>
      <c r="Q73" s="43"/>
      <c r="R73" s="43"/>
      <c r="S73" s="43"/>
      <c r="T73" s="43"/>
      <c r="U73" s="43"/>
      <c r="V73" s="46"/>
      <c r="W73" s="46"/>
      <c r="X73" s="46"/>
      <c r="Y73" s="43"/>
      <c r="Z73" s="46"/>
      <c r="AA73" s="49"/>
      <c r="AB73" s="49"/>
      <c r="AC73" s="40"/>
      <c r="AD73" s="40"/>
    </row>
    <row r="74" spans="1:30" s="12" customFormat="1" ht="15.75">
      <c r="A74" s="57"/>
      <c r="K74" s="40"/>
      <c r="L74" s="40"/>
      <c r="M74" s="48"/>
      <c r="N74" s="40"/>
      <c r="O74" s="40"/>
      <c r="P74" s="43"/>
      <c r="Q74" s="43"/>
      <c r="R74" s="43"/>
      <c r="S74" s="43"/>
      <c r="T74" s="43"/>
      <c r="U74" s="43"/>
      <c r="V74" s="46"/>
      <c r="W74" s="46"/>
      <c r="X74" s="46"/>
      <c r="Y74" s="43"/>
      <c r="Z74" s="46"/>
      <c r="AA74" s="49"/>
      <c r="AB74" s="49"/>
      <c r="AC74" s="40"/>
      <c r="AD74" s="40"/>
    </row>
    <row r="75" spans="1:30" s="12" customFormat="1" ht="15.75">
      <c r="A75" s="57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48"/>
      <c r="N75" s="40"/>
      <c r="O75" s="40"/>
      <c r="P75" s="43"/>
      <c r="Q75" s="43"/>
      <c r="R75" s="43"/>
      <c r="S75" s="43"/>
      <c r="T75" s="43"/>
      <c r="U75" s="43"/>
      <c r="V75" s="46"/>
      <c r="W75" s="46"/>
      <c r="X75" s="46"/>
      <c r="Y75" s="43"/>
      <c r="Z75" s="46"/>
      <c r="AA75" s="49"/>
      <c r="AB75" s="49"/>
      <c r="AC75" s="40"/>
      <c r="AD75" s="40"/>
    </row>
    <row r="76" spans="1:30" s="12" customFormat="1" ht="18">
      <c r="A76" s="57"/>
      <c r="B76" s="66"/>
      <c r="C76" s="47"/>
      <c r="D76" s="47"/>
      <c r="E76" s="47"/>
      <c r="F76" s="47"/>
      <c r="G76" s="47"/>
      <c r="H76" s="47"/>
      <c r="I76" s="47"/>
      <c r="J76" s="47"/>
      <c r="K76" s="68"/>
      <c r="L76" s="68"/>
      <c r="M76" s="48"/>
      <c r="N76" s="40"/>
      <c r="O76" s="40"/>
      <c r="P76" s="43"/>
      <c r="Q76" s="43"/>
      <c r="R76" s="43"/>
      <c r="S76" s="43"/>
      <c r="T76" s="43"/>
      <c r="U76" s="43"/>
      <c r="V76" s="46"/>
      <c r="W76" s="46"/>
      <c r="X76" s="46"/>
      <c r="Y76" s="43"/>
      <c r="Z76" s="46"/>
      <c r="AA76" s="49"/>
      <c r="AB76" s="49"/>
      <c r="AC76" s="40"/>
      <c r="AD76" s="40"/>
    </row>
    <row r="77" spans="1:30" s="12" customFormat="1" ht="15.75">
      <c r="A77" s="57"/>
      <c r="C77" s="47"/>
      <c r="D77" s="47"/>
      <c r="E77" s="47"/>
      <c r="F77" s="47"/>
      <c r="G77" s="47"/>
      <c r="H77" s="47"/>
      <c r="I77" s="47"/>
      <c r="J77" s="47"/>
      <c r="K77" s="68"/>
      <c r="L77" s="68"/>
      <c r="M77" s="48"/>
      <c r="N77" s="40"/>
      <c r="O77" s="40"/>
      <c r="P77" s="43"/>
      <c r="Q77" s="43"/>
      <c r="R77" s="43"/>
      <c r="S77" s="43"/>
      <c r="T77" s="43"/>
      <c r="U77" s="43"/>
      <c r="V77" s="46"/>
      <c r="W77" s="46"/>
      <c r="X77" s="46"/>
      <c r="Y77" s="43"/>
      <c r="Z77" s="46"/>
      <c r="AA77" s="49"/>
      <c r="AB77" s="49"/>
      <c r="AC77" s="40"/>
      <c r="AD77" s="40"/>
    </row>
    <row r="78" spans="1:30" s="12" customFormat="1" ht="15.75">
      <c r="A78" s="57"/>
      <c r="B78" s="68"/>
      <c r="C78" s="62"/>
      <c r="D78" s="62"/>
      <c r="E78" s="62"/>
      <c r="F78" s="62"/>
      <c r="G78" s="62"/>
      <c r="H78" s="62"/>
      <c r="I78" s="62"/>
      <c r="J78" s="62"/>
      <c r="K78" s="57"/>
      <c r="L78" s="57"/>
      <c r="M78" s="48"/>
      <c r="N78" s="40"/>
      <c r="O78" s="40"/>
      <c r="P78" s="43"/>
      <c r="Q78" s="43"/>
      <c r="R78" s="43"/>
      <c r="S78" s="43"/>
      <c r="T78" s="43"/>
      <c r="U78" s="43"/>
      <c r="V78" s="46"/>
      <c r="W78" s="46"/>
      <c r="X78" s="46"/>
      <c r="Y78" s="43"/>
      <c r="Z78" s="46"/>
      <c r="AA78" s="49"/>
      <c r="AB78" s="49"/>
      <c r="AC78" s="40"/>
      <c r="AD78" s="40"/>
    </row>
    <row r="79" spans="1:30" s="12" customFormat="1" ht="15.75">
      <c r="A79" s="57"/>
      <c r="B79" s="47"/>
      <c r="C79" s="62"/>
      <c r="D79" s="62"/>
      <c r="E79" s="62"/>
      <c r="F79" s="62"/>
      <c r="G79" s="62"/>
      <c r="H79" s="62"/>
      <c r="I79" s="62"/>
      <c r="J79" s="62"/>
      <c r="K79" s="57"/>
      <c r="L79" s="57"/>
      <c r="M79" s="48"/>
      <c r="N79" s="40"/>
      <c r="O79" s="40"/>
      <c r="P79" s="43"/>
      <c r="Q79" s="43"/>
      <c r="R79" s="43"/>
      <c r="S79" s="43"/>
      <c r="T79" s="43"/>
      <c r="U79" s="43"/>
      <c r="V79" s="46"/>
      <c r="W79" s="46"/>
      <c r="X79" s="46"/>
      <c r="Y79" s="43"/>
      <c r="Z79" s="46"/>
      <c r="AA79" s="49"/>
      <c r="AB79" s="49"/>
      <c r="AC79" s="40"/>
      <c r="AD79" s="40"/>
    </row>
    <row r="80" spans="1:30" s="12" customFormat="1" ht="15.75">
      <c r="A80" s="57"/>
      <c r="B80" s="47"/>
      <c r="C80" s="62"/>
      <c r="D80" s="62"/>
      <c r="E80" s="62"/>
      <c r="F80" s="62"/>
      <c r="G80" s="62"/>
      <c r="H80" s="62"/>
      <c r="I80" s="62"/>
      <c r="J80" s="62"/>
      <c r="K80" s="57"/>
      <c r="L80" s="57"/>
      <c r="M80" s="48"/>
      <c r="N80" s="40"/>
      <c r="O80" s="40"/>
      <c r="P80" s="43"/>
      <c r="Q80" s="43"/>
      <c r="R80" s="43"/>
      <c r="S80" s="43"/>
      <c r="T80" s="43"/>
      <c r="U80" s="43"/>
      <c r="V80" s="46"/>
      <c r="W80" s="46"/>
      <c r="X80" s="46"/>
      <c r="Y80" s="43"/>
      <c r="Z80" s="46"/>
      <c r="AA80" s="49"/>
      <c r="AB80" s="49"/>
      <c r="AC80" s="40"/>
      <c r="AD80" s="40"/>
    </row>
    <row r="81" spans="1:30" s="12" customFormat="1" ht="15.75">
      <c r="A81" s="57"/>
      <c r="B81" s="62"/>
      <c r="C81" s="62"/>
      <c r="D81" s="62"/>
      <c r="E81" s="62"/>
      <c r="F81" s="62"/>
      <c r="G81" s="62"/>
      <c r="H81" s="62"/>
      <c r="I81" s="62"/>
      <c r="J81" s="62"/>
      <c r="K81" s="57"/>
      <c r="L81" s="57"/>
      <c r="M81" s="48"/>
      <c r="N81" s="40"/>
      <c r="O81" s="40"/>
      <c r="P81" s="43"/>
      <c r="Q81" s="43"/>
      <c r="R81" s="43"/>
      <c r="S81" s="43"/>
      <c r="T81" s="43"/>
      <c r="U81" s="43"/>
      <c r="V81" s="46"/>
      <c r="W81" s="46"/>
      <c r="X81" s="46"/>
      <c r="Y81" s="43"/>
      <c r="Z81" s="46"/>
      <c r="AA81" s="49"/>
      <c r="AB81" s="49"/>
      <c r="AC81" s="40"/>
      <c r="AD81" s="40"/>
    </row>
    <row r="82" spans="1:30" s="12" customFormat="1" ht="15.75">
      <c r="A82" s="57"/>
      <c r="B82" s="62"/>
      <c r="C82" s="62"/>
      <c r="D82" s="62"/>
      <c r="E82" s="62"/>
      <c r="F82" s="62"/>
      <c r="G82" s="62"/>
      <c r="H82" s="62"/>
      <c r="I82" s="62"/>
      <c r="J82" s="62"/>
      <c r="K82" s="57"/>
      <c r="L82" s="57"/>
      <c r="M82" s="48"/>
      <c r="N82" s="40"/>
      <c r="O82" s="40"/>
      <c r="P82" s="43"/>
      <c r="Q82" s="43"/>
      <c r="R82" s="43"/>
      <c r="S82" s="43"/>
      <c r="T82" s="43"/>
      <c r="U82" s="43"/>
      <c r="V82" s="46"/>
      <c r="W82" s="46"/>
      <c r="X82" s="46"/>
      <c r="Y82" s="43"/>
      <c r="Z82" s="46"/>
      <c r="AA82" s="49"/>
      <c r="AB82" s="49"/>
      <c r="AC82" s="40"/>
      <c r="AD82" s="40"/>
    </row>
    <row r="83" spans="1:30" s="12" customFormat="1" ht="15.75">
      <c r="A83" s="57"/>
      <c r="B83" s="62"/>
      <c r="C83" s="58"/>
      <c r="D83" s="58"/>
      <c r="E83" s="58"/>
      <c r="F83" s="58"/>
      <c r="G83" s="58"/>
      <c r="H83" s="58"/>
      <c r="I83" s="58"/>
      <c r="J83" s="58"/>
      <c r="K83" s="59"/>
      <c r="L83" s="59"/>
      <c r="M83" s="48"/>
      <c r="N83" s="40"/>
      <c r="O83" s="40"/>
      <c r="P83" s="43"/>
      <c r="Q83" s="43"/>
      <c r="R83" s="43"/>
      <c r="S83" s="43"/>
      <c r="T83" s="43"/>
      <c r="U83" s="43"/>
      <c r="V83" s="46"/>
      <c r="W83" s="46"/>
      <c r="X83" s="46"/>
      <c r="Y83" s="43"/>
      <c r="Z83" s="46"/>
      <c r="AA83" s="49"/>
      <c r="AB83" s="49"/>
      <c r="AC83" s="40"/>
      <c r="AD83" s="40"/>
    </row>
    <row r="84" spans="1:30" s="12" customFormat="1" ht="15.75">
      <c r="A84" s="57"/>
      <c r="B84" s="62"/>
      <c r="C84" s="58"/>
      <c r="D84" s="58"/>
      <c r="E84" s="58"/>
      <c r="F84" s="58"/>
      <c r="G84" s="58"/>
      <c r="H84" s="58"/>
      <c r="I84" s="58"/>
      <c r="J84" s="58"/>
      <c r="K84" s="59"/>
      <c r="L84" s="59"/>
      <c r="M84" s="48"/>
      <c r="N84" s="40"/>
      <c r="O84" s="40"/>
      <c r="P84" s="43"/>
      <c r="Q84" s="43"/>
      <c r="R84" s="43"/>
      <c r="S84" s="43"/>
      <c r="T84" s="43"/>
      <c r="U84" s="43"/>
      <c r="V84" s="46"/>
      <c r="W84" s="46"/>
      <c r="X84" s="46"/>
      <c r="Y84" s="43"/>
      <c r="Z84" s="46"/>
      <c r="AA84" s="49"/>
      <c r="AB84" s="49"/>
      <c r="AC84" s="40"/>
      <c r="AD84" s="40"/>
    </row>
    <row r="85" spans="1:30" s="12" customFormat="1" ht="15.75">
      <c r="A85" s="57"/>
      <c r="B85" s="62"/>
      <c r="C85" s="58"/>
      <c r="D85" s="58"/>
      <c r="E85" s="58"/>
      <c r="F85" s="58"/>
      <c r="G85" s="58"/>
      <c r="H85" s="58"/>
      <c r="I85" s="58"/>
      <c r="J85" s="58"/>
      <c r="K85" s="59"/>
      <c r="L85" s="59"/>
      <c r="M85" s="48"/>
      <c r="N85" s="40"/>
      <c r="O85" s="40"/>
      <c r="P85" s="43"/>
      <c r="Q85" s="43"/>
      <c r="R85" s="43"/>
      <c r="S85" s="43"/>
      <c r="T85" s="43"/>
      <c r="U85" s="43"/>
      <c r="V85" s="46"/>
      <c r="W85" s="46"/>
      <c r="X85" s="46"/>
      <c r="Y85" s="43"/>
      <c r="Z85" s="46"/>
      <c r="AA85" s="49"/>
      <c r="AB85" s="49"/>
      <c r="AC85" s="40"/>
      <c r="AD85" s="40"/>
    </row>
    <row r="86" spans="1:30" s="12" customFormat="1" ht="15.75">
      <c r="A86" s="57"/>
      <c r="B86" s="58"/>
      <c r="C86" s="62"/>
      <c r="D86" s="62"/>
      <c r="E86" s="62"/>
      <c r="F86" s="62"/>
      <c r="G86" s="62"/>
      <c r="H86" s="62"/>
      <c r="I86" s="62"/>
      <c r="J86" s="62"/>
      <c r="K86" s="57"/>
      <c r="L86" s="57"/>
      <c r="M86" s="48"/>
      <c r="N86" s="40"/>
      <c r="O86" s="40"/>
      <c r="P86" s="43"/>
      <c r="Q86" s="43"/>
      <c r="R86" s="43"/>
      <c r="S86" s="43"/>
      <c r="T86" s="43"/>
      <c r="U86" s="43"/>
      <c r="V86" s="46"/>
      <c r="W86" s="46"/>
      <c r="X86" s="46"/>
      <c r="Y86" s="43"/>
      <c r="Z86" s="46"/>
      <c r="AA86" s="49"/>
      <c r="AB86" s="49"/>
      <c r="AC86" s="40"/>
      <c r="AD86" s="40"/>
    </row>
    <row r="87" spans="1:28" s="12" customFormat="1" ht="15.75">
      <c r="A87" s="57"/>
      <c r="B87" s="58"/>
      <c r="C87" s="62"/>
      <c r="D87" s="62"/>
      <c r="E87" s="62"/>
      <c r="F87" s="62"/>
      <c r="G87" s="62"/>
      <c r="H87" s="62"/>
      <c r="I87" s="62"/>
      <c r="J87" s="62"/>
      <c r="K87" s="57"/>
      <c r="L87" s="57"/>
      <c r="M87" s="69"/>
      <c r="R87" s="42"/>
      <c r="V87" s="11"/>
      <c r="W87" s="11"/>
      <c r="X87" s="11"/>
      <c r="Y87" s="42"/>
      <c r="Z87" s="44"/>
      <c r="AA87" s="11"/>
      <c r="AB87" s="11"/>
    </row>
    <row r="88" spans="1:28" s="12" customFormat="1" ht="15.75">
      <c r="A88" s="57"/>
      <c r="B88" s="58"/>
      <c r="C88" s="62"/>
      <c r="D88" s="62"/>
      <c r="E88" s="62"/>
      <c r="F88" s="62"/>
      <c r="G88" s="62"/>
      <c r="H88" s="62"/>
      <c r="I88" s="62"/>
      <c r="J88" s="62"/>
      <c r="K88" s="57"/>
      <c r="L88" s="57"/>
      <c r="M88" s="47"/>
      <c r="N88" s="47"/>
      <c r="O88" s="47"/>
      <c r="R88" s="42"/>
      <c r="V88" s="11"/>
      <c r="W88" s="11"/>
      <c r="X88" s="11"/>
      <c r="Y88" s="42"/>
      <c r="Z88" s="44"/>
      <c r="AA88" s="11"/>
      <c r="AB88" s="11"/>
    </row>
    <row r="89" spans="1:28" s="12" customFormat="1" ht="15.75">
      <c r="A89" s="57"/>
      <c r="B89" s="62"/>
      <c r="C89" s="58"/>
      <c r="D89" s="58"/>
      <c r="E89" s="58"/>
      <c r="F89" s="58"/>
      <c r="G89" s="58"/>
      <c r="H89" s="58"/>
      <c r="I89" s="58"/>
      <c r="J89" s="58"/>
      <c r="K89" s="59"/>
      <c r="L89" s="59"/>
      <c r="M89" s="40"/>
      <c r="N89" s="70"/>
      <c r="R89" s="42"/>
      <c r="V89" s="11"/>
      <c r="W89" s="11"/>
      <c r="X89" s="11"/>
      <c r="Y89" s="42"/>
      <c r="Z89" s="44"/>
      <c r="AA89" s="11"/>
      <c r="AB89" s="11"/>
    </row>
    <row r="90" spans="1:28" s="12" customFormat="1" ht="15.75">
      <c r="A90" s="57"/>
      <c r="B90" s="62"/>
      <c r="C90" s="58"/>
      <c r="D90" s="58"/>
      <c r="E90" s="58"/>
      <c r="F90" s="58"/>
      <c r="G90" s="58"/>
      <c r="H90" s="58"/>
      <c r="I90" s="58"/>
      <c r="J90" s="58"/>
      <c r="K90" s="59"/>
      <c r="L90" s="59"/>
      <c r="R90" s="42"/>
      <c r="V90" s="11"/>
      <c r="W90" s="11"/>
      <c r="X90" s="11"/>
      <c r="Y90" s="42"/>
      <c r="Z90" s="44"/>
      <c r="AA90" s="11"/>
      <c r="AB90" s="11"/>
    </row>
    <row r="91" spans="1:28" s="12" customFormat="1" ht="15.75">
      <c r="A91" s="57"/>
      <c r="B91" s="62"/>
      <c r="C91" s="58"/>
      <c r="D91" s="58"/>
      <c r="E91" s="58"/>
      <c r="F91" s="58"/>
      <c r="G91" s="58"/>
      <c r="H91" s="58"/>
      <c r="I91" s="58"/>
      <c r="J91" s="58"/>
      <c r="K91" s="59"/>
      <c r="L91" s="59"/>
      <c r="R91" s="42"/>
      <c r="V91" s="11"/>
      <c r="W91" s="11"/>
      <c r="X91" s="11"/>
      <c r="Y91" s="42"/>
      <c r="Z91" s="44"/>
      <c r="AA91" s="11"/>
      <c r="AB91" s="11"/>
    </row>
    <row r="92" spans="1:28" s="12" customFormat="1" ht="15.75">
      <c r="A92" s="57"/>
      <c r="B92" s="58"/>
      <c r="C92" s="58"/>
      <c r="D92" s="58"/>
      <c r="E92" s="58"/>
      <c r="F92" s="58"/>
      <c r="G92" s="58"/>
      <c r="H92" s="58"/>
      <c r="I92" s="58"/>
      <c r="J92" s="58"/>
      <c r="K92" s="59"/>
      <c r="L92" s="59"/>
      <c r="R92" s="42"/>
      <c r="V92" s="11"/>
      <c r="W92" s="11"/>
      <c r="X92" s="11"/>
      <c r="Y92" s="42"/>
      <c r="Z92" s="44"/>
      <c r="AA92" s="11"/>
      <c r="AB92" s="11"/>
    </row>
    <row r="93" spans="1:28" s="12" customFormat="1" ht="15.75">
      <c r="A93" s="57"/>
      <c r="B93" s="58"/>
      <c r="C93" s="58"/>
      <c r="D93" s="58"/>
      <c r="E93" s="58"/>
      <c r="F93" s="58"/>
      <c r="G93" s="58"/>
      <c r="H93" s="58"/>
      <c r="I93" s="58"/>
      <c r="J93" s="58"/>
      <c r="K93" s="59"/>
      <c r="L93" s="59"/>
      <c r="R93" s="42"/>
      <c r="V93" s="11"/>
      <c r="W93" s="11"/>
      <c r="X93" s="11"/>
      <c r="Y93" s="42"/>
      <c r="Z93" s="44"/>
      <c r="AA93" s="11"/>
      <c r="AB93" s="11"/>
    </row>
    <row r="94" spans="1:28" s="12" customFormat="1" ht="15.75">
      <c r="A94" s="57"/>
      <c r="B94" s="58"/>
      <c r="C94" s="71"/>
      <c r="D94" s="71"/>
      <c r="E94" s="71"/>
      <c r="F94" s="71"/>
      <c r="G94" s="71"/>
      <c r="H94" s="71"/>
      <c r="I94" s="71"/>
      <c r="J94" s="71"/>
      <c r="K94" s="72"/>
      <c r="L94" s="72"/>
      <c r="R94" s="42"/>
      <c r="V94" s="11"/>
      <c r="W94" s="11"/>
      <c r="X94" s="11"/>
      <c r="Y94" s="42"/>
      <c r="Z94" s="44"/>
      <c r="AA94" s="11"/>
      <c r="AB94" s="11"/>
    </row>
    <row r="95" spans="1:28" s="12" customFormat="1" ht="15.75">
      <c r="A95" s="40"/>
      <c r="B95" s="58"/>
      <c r="K95" s="40"/>
      <c r="L95" s="40"/>
      <c r="N95" s="62"/>
      <c r="R95" s="42"/>
      <c r="V95" s="11"/>
      <c r="W95" s="11"/>
      <c r="X95" s="11"/>
      <c r="Y95" s="42"/>
      <c r="Z95" s="44"/>
      <c r="AA95" s="11"/>
      <c r="AB95" s="11"/>
    </row>
    <row r="96" spans="1:28" s="12" customFormat="1" ht="15.75">
      <c r="A96" s="40"/>
      <c r="B96" s="58"/>
      <c r="C96" s="60"/>
      <c r="D96" s="60"/>
      <c r="E96" s="60"/>
      <c r="F96" s="60"/>
      <c r="G96" s="60"/>
      <c r="H96" s="60"/>
      <c r="I96" s="60"/>
      <c r="J96" s="60"/>
      <c r="K96" s="61"/>
      <c r="L96" s="61"/>
      <c r="R96" s="42"/>
      <c r="V96" s="11"/>
      <c r="W96" s="11"/>
      <c r="X96" s="11"/>
      <c r="Y96" s="42"/>
      <c r="Z96" s="44"/>
      <c r="AA96" s="11"/>
      <c r="AB96" s="11"/>
    </row>
    <row r="97" spans="1:28" s="12" customFormat="1" ht="15.75">
      <c r="A97" s="40"/>
      <c r="B97" s="71"/>
      <c r="C97" s="60"/>
      <c r="D97" s="60"/>
      <c r="E97" s="60"/>
      <c r="F97" s="60"/>
      <c r="G97" s="60"/>
      <c r="H97" s="60"/>
      <c r="I97" s="60"/>
      <c r="J97" s="60"/>
      <c r="K97" s="61"/>
      <c r="L97" s="61"/>
      <c r="R97" s="42"/>
      <c r="V97" s="11"/>
      <c r="W97" s="11"/>
      <c r="X97" s="11"/>
      <c r="Y97" s="42"/>
      <c r="Z97" s="44"/>
      <c r="AA97" s="11"/>
      <c r="AB97" s="11"/>
    </row>
    <row r="98" spans="1:28" s="12" customFormat="1" ht="15.75">
      <c r="A98" s="68"/>
      <c r="C98" s="60"/>
      <c r="D98" s="60"/>
      <c r="E98" s="60"/>
      <c r="F98" s="60"/>
      <c r="G98" s="60"/>
      <c r="H98" s="60"/>
      <c r="I98" s="60"/>
      <c r="J98" s="60"/>
      <c r="K98" s="61"/>
      <c r="L98" s="61"/>
      <c r="R98" s="42"/>
      <c r="V98" s="11"/>
      <c r="W98" s="11"/>
      <c r="X98" s="11"/>
      <c r="Y98" s="42"/>
      <c r="Z98" s="44"/>
      <c r="AA98" s="11"/>
      <c r="AB98" s="11"/>
    </row>
    <row r="99" spans="1:28" s="12" customFormat="1" ht="15.75">
      <c r="A99" s="40"/>
      <c r="B99" s="60"/>
      <c r="C99" s="73"/>
      <c r="D99" s="73"/>
      <c r="E99" s="73"/>
      <c r="F99" s="73"/>
      <c r="G99" s="73"/>
      <c r="H99" s="73"/>
      <c r="I99" s="73"/>
      <c r="J99" s="73"/>
      <c r="K99" s="74"/>
      <c r="L99" s="74"/>
      <c r="R99" s="42"/>
      <c r="V99" s="11"/>
      <c r="W99" s="11"/>
      <c r="X99" s="11"/>
      <c r="Y99" s="42"/>
      <c r="Z99" s="44"/>
      <c r="AA99" s="11"/>
      <c r="AB99" s="11"/>
    </row>
    <row r="100" spans="1:28" s="12" customFormat="1" ht="15.75">
      <c r="A100" s="40"/>
      <c r="B100" s="60"/>
      <c r="C100" s="60"/>
      <c r="D100" s="60"/>
      <c r="E100" s="60"/>
      <c r="F100" s="60"/>
      <c r="G100" s="60"/>
      <c r="H100" s="60"/>
      <c r="I100" s="60"/>
      <c r="J100" s="60"/>
      <c r="K100" s="61"/>
      <c r="L100" s="61"/>
      <c r="R100" s="42"/>
      <c r="V100" s="11"/>
      <c r="W100" s="11"/>
      <c r="X100" s="11"/>
      <c r="Y100" s="42"/>
      <c r="Z100" s="44"/>
      <c r="AA100" s="11"/>
      <c r="AB100" s="11"/>
    </row>
    <row r="101" spans="1:28" s="12" customFormat="1" ht="15.75">
      <c r="A101" s="40"/>
      <c r="B101" s="60"/>
      <c r="K101" s="40"/>
      <c r="L101" s="40"/>
      <c r="R101" s="42"/>
      <c r="V101" s="11"/>
      <c r="W101" s="11"/>
      <c r="X101" s="11"/>
      <c r="Y101" s="42"/>
      <c r="Z101" s="44"/>
      <c r="AA101" s="11"/>
      <c r="AB101" s="11"/>
    </row>
    <row r="102" spans="1:28" s="12" customFormat="1" ht="15.75">
      <c r="A102" s="40"/>
      <c r="B102" s="73"/>
      <c r="K102" s="40"/>
      <c r="L102" s="40"/>
      <c r="R102" s="42"/>
      <c r="V102" s="11"/>
      <c r="W102" s="11"/>
      <c r="X102" s="11"/>
      <c r="Y102" s="42"/>
      <c r="Z102" s="44"/>
      <c r="AA102" s="11"/>
      <c r="AB102" s="11"/>
    </row>
    <row r="103" spans="1:28" s="12" customFormat="1" ht="15.75">
      <c r="A103" s="40"/>
      <c r="B103" s="60"/>
      <c r="C103" s="62"/>
      <c r="D103" s="62"/>
      <c r="E103" s="62"/>
      <c r="F103" s="62"/>
      <c r="G103" s="62"/>
      <c r="H103" s="62"/>
      <c r="I103" s="62"/>
      <c r="J103" s="62"/>
      <c r="K103" s="57"/>
      <c r="L103" s="57"/>
      <c r="R103" s="42"/>
      <c r="V103" s="11"/>
      <c r="W103" s="11"/>
      <c r="X103" s="11"/>
      <c r="Y103" s="42"/>
      <c r="Z103" s="44"/>
      <c r="AA103" s="11"/>
      <c r="AB103" s="11"/>
    </row>
    <row r="104" spans="1:28" s="12" customFormat="1" ht="15.75">
      <c r="A104" s="40"/>
      <c r="K104" s="40"/>
      <c r="L104" s="40"/>
      <c r="R104" s="42"/>
      <c r="V104" s="11"/>
      <c r="W104" s="11"/>
      <c r="X104" s="11"/>
      <c r="Y104" s="42"/>
      <c r="Z104" s="44"/>
      <c r="AA104" s="11"/>
      <c r="AB104" s="11"/>
    </row>
    <row r="105" spans="1:28" s="12" customFormat="1" ht="15.75">
      <c r="A105" s="40"/>
      <c r="K105" s="40"/>
      <c r="L105" s="40"/>
      <c r="R105" s="42"/>
      <c r="V105" s="11"/>
      <c r="W105" s="11"/>
      <c r="X105" s="11"/>
      <c r="Y105" s="42"/>
      <c r="Z105" s="44"/>
      <c r="AA105" s="11"/>
      <c r="AB105" s="11"/>
    </row>
    <row r="106" spans="1:28" s="12" customFormat="1" ht="15.75">
      <c r="A106" s="40"/>
      <c r="B106" s="62"/>
      <c r="K106" s="40"/>
      <c r="L106" s="40"/>
      <c r="R106" s="42"/>
      <c r="V106" s="11"/>
      <c r="W106" s="11"/>
      <c r="X106" s="11"/>
      <c r="Y106" s="42"/>
      <c r="Z106" s="44"/>
      <c r="AA106" s="11"/>
      <c r="AB106" s="11"/>
    </row>
    <row r="107" spans="1:28" s="12" customFormat="1" ht="15.75">
      <c r="A107" s="40"/>
      <c r="K107" s="40"/>
      <c r="L107" s="40"/>
      <c r="R107" s="42"/>
      <c r="V107" s="11"/>
      <c r="W107" s="11"/>
      <c r="X107" s="11"/>
      <c r="Y107" s="42"/>
      <c r="Z107" s="44"/>
      <c r="AA107" s="11"/>
      <c r="AB107" s="11"/>
    </row>
    <row r="108" spans="1:28" s="12" customFormat="1" ht="15.75">
      <c r="A108" s="40"/>
      <c r="K108" s="40"/>
      <c r="L108" s="40"/>
      <c r="R108" s="42"/>
      <c r="V108" s="11"/>
      <c r="W108" s="11"/>
      <c r="X108" s="11"/>
      <c r="Y108" s="42"/>
      <c r="Z108" s="44"/>
      <c r="AA108" s="11"/>
      <c r="AB108" s="11"/>
    </row>
    <row r="109" spans="1:28" s="12" customFormat="1" ht="15.75">
      <c r="A109" s="40"/>
      <c r="K109" s="40"/>
      <c r="L109" s="40"/>
      <c r="R109" s="42"/>
      <c r="V109" s="11"/>
      <c r="W109" s="11"/>
      <c r="X109" s="11"/>
      <c r="Y109" s="42"/>
      <c r="Z109" s="44"/>
      <c r="AA109" s="11"/>
      <c r="AB109" s="11"/>
    </row>
    <row r="110" spans="1:28" s="12" customFormat="1" ht="15.75">
      <c r="A110" s="40"/>
      <c r="K110" s="40"/>
      <c r="L110" s="40"/>
      <c r="R110" s="42"/>
      <c r="V110" s="11"/>
      <c r="W110" s="11"/>
      <c r="X110" s="11"/>
      <c r="Y110" s="42"/>
      <c r="Z110" s="44"/>
      <c r="AA110" s="11"/>
      <c r="AB110" s="11"/>
    </row>
    <row r="111" spans="1:28" s="12" customFormat="1" ht="15.75">
      <c r="A111" s="40"/>
      <c r="K111" s="40"/>
      <c r="L111" s="40"/>
      <c r="R111" s="42"/>
      <c r="V111" s="11"/>
      <c r="W111" s="11"/>
      <c r="X111" s="11"/>
      <c r="Y111" s="42"/>
      <c r="Z111" s="44"/>
      <c r="AA111" s="11"/>
      <c r="AB111" s="11"/>
    </row>
    <row r="112" spans="1:28" s="12" customFormat="1" ht="15.75">
      <c r="A112" s="40"/>
      <c r="K112" s="40"/>
      <c r="L112" s="40"/>
      <c r="R112" s="42"/>
      <c r="V112" s="11"/>
      <c r="W112" s="11"/>
      <c r="X112" s="11"/>
      <c r="Y112" s="42"/>
      <c r="Z112" s="44"/>
      <c r="AA112" s="11"/>
      <c r="AB112" s="11"/>
    </row>
    <row r="113" spans="1:28" s="12" customFormat="1" ht="15.75">
      <c r="A113" s="40"/>
      <c r="K113" s="40"/>
      <c r="L113" s="40"/>
      <c r="R113" s="42"/>
      <c r="V113" s="11"/>
      <c r="W113" s="11"/>
      <c r="X113" s="11"/>
      <c r="Y113" s="42"/>
      <c r="Z113" s="44"/>
      <c r="AA113" s="11"/>
      <c r="AB113" s="11"/>
    </row>
    <row r="114" spans="1:28" s="12" customFormat="1" ht="15.75">
      <c r="A114" s="40"/>
      <c r="K114" s="40"/>
      <c r="L114" s="40"/>
      <c r="R114" s="42"/>
      <c r="V114" s="11"/>
      <c r="W114" s="11"/>
      <c r="X114" s="11"/>
      <c r="Y114" s="42"/>
      <c r="Z114" s="44"/>
      <c r="AA114" s="11"/>
      <c r="AB114" s="11"/>
    </row>
    <row r="115" spans="1:28" s="12" customFormat="1" ht="15.75">
      <c r="A115" s="40"/>
      <c r="K115" s="40"/>
      <c r="L115" s="40"/>
      <c r="R115" s="42"/>
      <c r="V115" s="11"/>
      <c r="W115" s="11"/>
      <c r="X115" s="11"/>
      <c r="Y115" s="42"/>
      <c r="Z115" s="44"/>
      <c r="AA115" s="11"/>
      <c r="AB115" s="11"/>
    </row>
    <row r="116" spans="1:28" s="12" customFormat="1" ht="15.75">
      <c r="A116" s="40"/>
      <c r="K116" s="40"/>
      <c r="L116" s="40"/>
      <c r="R116" s="42"/>
      <c r="V116" s="11"/>
      <c r="W116" s="11"/>
      <c r="X116" s="11"/>
      <c r="Y116" s="42"/>
      <c r="Z116" s="44"/>
      <c r="AA116" s="11"/>
      <c r="AB116" s="11"/>
    </row>
    <row r="117" spans="1:28" s="12" customFormat="1" ht="15.75">
      <c r="A117" s="40"/>
      <c r="K117" s="40"/>
      <c r="L117" s="40"/>
      <c r="R117" s="42"/>
      <c r="V117" s="11"/>
      <c r="W117" s="11"/>
      <c r="X117" s="11"/>
      <c r="Y117" s="42"/>
      <c r="Z117" s="44"/>
      <c r="AA117" s="11"/>
      <c r="AB117" s="11"/>
    </row>
    <row r="118" spans="1:28" s="12" customFormat="1" ht="15.75">
      <c r="A118" s="40"/>
      <c r="K118" s="40"/>
      <c r="L118" s="40"/>
      <c r="R118" s="42"/>
      <c r="V118" s="11"/>
      <c r="W118" s="11"/>
      <c r="X118" s="11"/>
      <c r="Y118" s="42"/>
      <c r="Z118" s="44"/>
      <c r="AA118" s="11"/>
      <c r="AB118" s="11"/>
    </row>
    <row r="119" spans="1:28" s="12" customFormat="1" ht="15.75">
      <c r="A119" s="40"/>
      <c r="K119" s="40"/>
      <c r="L119" s="40"/>
      <c r="R119" s="42"/>
      <c r="V119" s="11"/>
      <c r="W119" s="11"/>
      <c r="X119" s="11"/>
      <c r="Y119" s="42"/>
      <c r="Z119" s="44"/>
      <c r="AA119" s="11"/>
      <c r="AB119" s="11"/>
    </row>
    <row r="120" spans="1:28" s="12" customFormat="1" ht="15.75">
      <c r="A120" s="40"/>
      <c r="K120" s="40"/>
      <c r="L120" s="40"/>
      <c r="R120" s="42"/>
      <c r="V120" s="11"/>
      <c r="W120" s="11"/>
      <c r="X120" s="11"/>
      <c r="Y120" s="42"/>
      <c r="Z120" s="44"/>
      <c r="AA120" s="11"/>
      <c r="AB120" s="11"/>
    </row>
    <row r="121" spans="1:28" s="12" customFormat="1" ht="15.75">
      <c r="A121" s="40"/>
      <c r="K121" s="40"/>
      <c r="L121" s="40"/>
      <c r="R121" s="42"/>
      <c r="V121" s="11"/>
      <c r="W121" s="11"/>
      <c r="X121" s="11"/>
      <c r="Y121" s="42"/>
      <c r="Z121" s="44"/>
      <c r="AA121" s="11"/>
      <c r="AB121" s="11"/>
    </row>
    <row r="122" spans="1:28" s="12" customFormat="1" ht="15.75">
      <c r="A122" s="40"/>
      <c r="K122" s="40"/>
      <c r="L122" s="40"/>
      <c r="R122" s="42"/>
      <c r="V122" s="11"/>
      <c r="W122" s="11"/>
      <c r="X122" s="11"/>
      <c r="Y122" s="42"/>
      <c r="Z122" s="44"/>
      <c r="AA122" s="11"/>
      <c r="AB122" s="11"/>
    </row>
    <row r="123" spans="1:28" s="12" customFormat="1" ht="15.75">
      <c r="A123" s="40"/>
      <c r="K123" s="40"/>
      <c r="L123" s="40"/>
      <c r="R123" s="42"/>
      <c r="V123" s="11"/>
      <c r="W123" s="11"/>
      <c r="X123" s="11"/>
      <c r="Y123" s="42"/>
      <c r="Z123" s="44"/>
      <c r="AA123" s="11"/>
      <c r="AB123" s="11"/>
    </row>
    <row r="124" spans="1:28" s="12" customFormat="1" ht="15.75">
      <c r="A124" s="40"/>
      <c r="K124" s="40"/>
      <c r="L124" s="40"/>
      <c r="R124" s="42"/>
      <c r="V124" s="11"/>
      <c r="W124" s="11"/>
      <c r="X124" s="11"/>
      <c r="Y124" s="42"/>
      <c r="Z124" s="44"/>
      <c r="AA124" s="11"/>
      <c r="AB124" s="11"/>
    </row>
    <row r="125" spans="1:28" s="12" customFormat="1" ht="15.75">
      <c r="A125" s="40"/>
      <c r="K125" s="40"/>
      <c r="L125" s="40"/>
      <c r="R125" s="42"/>
      <c r="V125" s="11"/>
      <c r="W125" s="11"/>
      <c r="X125" s="11"/>
      <c r="Y125" s="42"/>
      <c r="Z125" s="44"/>
      <c r="AA125" s="11"/>
      <c r="AB125" s="11"/>
    </row>
    <row r="126" spans="1:28" s="12" customFormat="1" ht="15.75">
      <c r="A126" s="40"/>
      <c r="K126" s="40"/>
      <c r="L126" s="40"/>
      <c r="R126" s="42"/>
      <c r="V126" s="11"/>
      <c r="W126" s="11"/>
      <c r="X126" s="11"/>
      <c r="Y126" s="42"/>
      <c r="Z126" s="44"/>
      <c r="AA126" s="11"/>
      <c r="AB126" s="11"/>
    </row>
    <row r="127" spans="1:28" s="12" customFormat="1" ht="15.75">
      <c r="A127" s="40"/>
      <c r="K127" s="40"/>
      <c r="L127" s="40"/>
      <c r="R127" s="42"/>
      <c r="V127" s="11"/>
      <c r="W127" s="11"/>
      <c r="X127" s="11"/>
      <c r="Y127" s="42"/>
      <c r="Z127" s="44"/>
      <c r="AA127" s="11"/>
      <c r="AB127" s="11"/>
    </row>
    <row r="128" spans="1:28" s="12" customFormat="1" ht="15.75">
      <c r="A128" s="40"/>
      <c r="K128" s="40"/>
      <c r="L128" s="40"/>
      <c r="R128" s="42"/>
      <c r="V128" s="11"/>
      <c r="W128" s="11"/>
      <c r="X128" s="11"/>
      <c r="Y128" s="42"/>
      <c r="Z128" s="44"/>
      <c r="AA128" s="11"/>
      <c r="AB128" s="11"/>
    </row>
    <row r="129" spans="1:28" s="12" customFormat="1" ht="15.75">
      <c r="A129" s="40"/>
      <c r="K129" s="40"/>
      <c r="L129" s="40"/>
      <c r="R129" s="42"/>
      <c r="V129" s="11"/>
      <c r="W129" s="11"/>
      <c r="X129" s="11"/>
      <c r="Y129" s="42"/>
      <c r="Z129" s="44"/>
      <c r="AA129" s="11"/>
      <c r="AB129" s="11"/>
    </row>
    <row r="130" spans="1:28" s="12" customFormat="1" ht="15.75">
      <c r="A130" s="40"/>
      <c r="K130" s="40"/>
      <c r="L130" s="40"/>
      <c r="R130" s="42"/>
      <c r="V130" s="11"/>
      <c r="W130" s="11"/>
      <c r="X130" s="11"/>
      <c r="Y130" s="42"/>
      <c r="Z130" s="44"/>
      <c r="AA130" s="11"/>
      <c r="AB130" s="11"/>
    </row>
    <row r="131" spans="1:28" s="12" customFormat="1" ht="15.75">
      <c r="A131" s="40"/>
      <c r="K131" s="40"/>
      <c r="L131" s="40"/>
      <c r="R131" s="42"/>
      <c r="V131" s="11"/>
      <c r="W131" s="11"/>
      <c r="X131" s="11"/>
      <c r="Y131" s="42"/>
      <c r="Z131" s="44"/>
      <c r="AA131" s="11"/>
      <c r="AB131" s="11"/>
    </row>
    <row r="132" spans="1:28" s="12" customFormat="1" ht="15.75">
      <c r="A132" s="40"/>
      <c r="K132" s="40"/>
      <c r="L132" s="40"/>
      <c r="R132" s="42"/>
      <c r="V132" s="11"/>
      <c r="W132" s="11"/>
      <c r="X132" s="11"/>
      <c r="Y132" s="42"/>
      <c r="Z132" s="44"/>
      <c r="AA132" s="11"/>
      <c r="AB132" s="11"/>
    </row>
    <row r="133" spans="1:28" s="12" customFormat="1" ht="15.75">
      <c r="A133" s="40"/>
      <c r="K133" s="40"/>
      <c r="L133" s="40"/>
      <c r="R133" s="42"/>
      <c r="V133" s="11"/>
      <c r="W133" s="11"/>
      <c r="X133" s="11"/>
      <c r="Y133" s="42"/>
      <c r="Z133" s="44"/>
      <c r="AA133" s="11"/>
      <c r="AB133" s="11"/>
    </row>
    <row r="134" spans="1:28" s="12" customFormat="1" ht="15.75">
      <c r="A134" s="40"/>
      <c r="K134" s="40"/>
      <c r="L134" s="40"/>
      <c r="R134" s="42"/>
      <c r="V134" s="11"/>
      <c r="W134" s="11"/>
      <c r="X134" s="11"/>
      <c r="Y134" s="42"/>
      <c r="Z134" s="44"/>
      <c r="AA134" s="11"/>
      <c r="AB134" s="11"/>
    </row>
    <row r="135" spans="1:28" s="12" customFormat="1" ht="15.75">
      <c r="A135" s="40"/>
      <c r="K135" s="40"/>
      <c r="L135" s="40"/>
      <c r="R135" s="42"/>
      <c r="V135" s="11"/>
      <c r="W135" s="11"/>
      <c r="X135" s="11"/>
      <c r="Y135" s="42"/>
      <c r="Z135" s="44"/>
      <c r="AA135" s="11"/>
      <c r="AB135" s="11"/>
    </row>
    <row r="136" spans="1:28" s="12" customFormat="1" ht="15.75">
      <c r="A136" s="40"/>
      <c r="K136" s="40"/>
      <c r="L136" s="40"/>
      <c r="R136" s="42"/>
      <c r="V136" s="11"/>
      <c r="W136" s="11"/>
      <c r="X136" s="11"/>
      <c r="Y136" s="42"/>
      <c r="Z136" s="44"/>
      <c r="AA136" s="11"/>
      <c r="AB136" s="11"/>
    </row>
    <row r="137" spans="1:28" s="12" customFormat="1" ht="15.75">
      <c r="A137" s="40"/>
      <c r="K137" s="40"/>
      <c r="L137" s="40"/>
      <c r="R137" s="42"/>
      <c r="V137" s="11"/>
      <c r="W137" s="11"/>
      <c r="X137" s="11"/>
      <c r="Y137" s="42"/>
      <c r="Z137" s="44"/>
      <c r="AA137" s="11"/>
      <c r="AB137" s="11"/>
    </row>
    <row r="138" spans="1:28" s="12" customFormat="1" ht="15.75">
      <c r="A138" s="40"/>
      <c r="K138" s="40"/>
      <c r="L138" s="40"/>
      <c r="R138" s="42"/>
      <c r="V138" s="11"/>
      <c r="W138" s="11"/>
      <c r="X138" s="11"/>
      <c r="Y138" s="42"/>
      <c r="Z138" s="44"/>
      <c r="AA138" s="11"/>
      <c r="AB138" s="11"/>
    </row>
    <row r="139" spans="1:28" s="12" customFormat="1" ht="15.75">
      <c r="A139" s="40"/>
      <c r="K139" s="40"/>
      <c r="L139" s="40"/>
      <c r="R139" s="42"/>
      <c r="V139" s="11"/>
      <c r="W139" s="11"/>
      <c r="X139" s="11"/>
      <c r="Y139" s="42"/>
      <c r="Z139" s="44"/>
      <c r="AA139" s="11"/>
      <c r="AB139" s="11"/>
    </row>
    <row r="140" spans="1:28" s="12" customFormat="1" ht="15.75">
      <c r="A140" s="40"/>
      <c r="K140" s="40"/>
      <c r="L140" s="40"/>
      <c r="R140" s="42"/>
      <c r="V140" s="11"/>
      <c r="W140" s="11"/>
      <c r="X140" s="11"/>
      <c r="Y140" s="42"/>
      <c r="Z140" s="44"/>
      <c r="AA140" s="11"/>
      <c r="AB140" s="11"/>
    </row>
    <row r="141" spans="1:28" s="12" customFormat="1" ht="15.75">
      <c r="A141" s="40"/>
      <c r="K141" s="40"/>
      <c r="L141" s="40"/>
      <c r="R141" s="42"/>
      <c r="V141" s="11"/>
      <c r="W141" s="11"/>
      <c r="X141" s="11"/>
      <c r="Y141" s="42"/>
      <c r="Z141" s="44"/>
      <c r="AA141" s="11"/>
      <c r="AB141" s="11"/>
    </row>
    <row r="142" spans="1:28" s="12" customFormat="1" ht="15.75">
      <c r="A142" s="40"/>
      <c r="K142" s="40"/>
      <c r="L142" s="40"/>
      <c r="R142" s="42"/>
      <c r="V142" s="11"/>
      <c r="W142" s="11"/>
      <c r="X142" s="11"/>
      <c r="Y142" s="42"/>
      <c r="Z142" s="44"/>
      <c r="AA142" s="11"/>
      <c r="AB142" s="11"/>
    </row>
    <row r="143" spans="1:28" s="12" customFormat="1" ht="15.75">
      <c r="A143" s="40"/>
      <c r="K143" s="40"/>
      <c r="L143" s="40"/>
      <c r="R143" s="42"/>
      <c r="V143" s="11"/>
      <c r="W143" s="11"/>
      <c r="X143" s="11"/>
      <c r="Y143" s="42"/>
      <c r="Z143" s="44"/>
      <c r="AA143" s="11"/>
      <c r="AB143" s="11"/>
    </row>
    <row r="144" spans="1:28" s="12" customFormat="1" ht="15.75">
      <c r="A144" s="40"/>
      <c r="K144" s="40"/>
      <c r="L144" s="40"/>
      <c r="R144" s="42"/>
      <c r="V144" s="11"/>
      <c r="W144" s="11"/>
      <c r="X144" s="11"/>
      <c r="Y144" s="42"/>
      <c r="Z144" s="44"/>
      <c r="AA144" s="11"/>
      <c r="AB144" s="11"/>
    </row>
    <row r="145" spans="1:28" s="12" customFormat="1" ht="15.75">
      <c r="A145" s="40"/>
      <c r="K145" s="40"/>
      <c r="L145" s="40"/>
      <c r="R145" s="42"/>
      <c r="V145" s="11"/>
      <c r="W145" s="11"/>
      <c r="X145" s="11"/>
      <c r="Y145" s="42"/>
      <c r="Z145" s="44"/>
      <c r="AA145" s="11"/>
      <c r="AB145" s="11"/>
    </row>
    <row r="146" spans="1:28" s="12" customFormat="1" ht="15.75">
      <c r="A146" s="40"/>
      <c r="K146" s="40"/>
      <c r="L146" s="40"/>
      <c r="R146" s="42"/>
      <c r="V146" s="11"/>
      <c r="W146" s="11"/>
      <c r="X146" s="11"/>
      <c r="Y146" s="42"/>
      <c r="Z146" s="44"/>
      <c r="AA146" s="11"/>
      <c r="AB146" s="11"/>
    </row>
    <row r="147" spans="1:28" s="12" customFormat="1" ht="15.75">
      <c r="A147" s="40"/>
      <c r="K147" s="40"/>
      <c r="L147" s="40"/>
      <c r="R147" s="42"/>
      <c r="V147" s="11"/>
      <c r="W147" s="11"/>
      <c r="X147" s="11"/>
      <c r="Y147" s="42"/>
      <c r="Z147" s="44"/>
      <c r="AA147" s="11"/>
      <c r="AB147" s="11"/>
    </row>
    <row r="148" spans="1:28" s="12" customFormat="1" ht="15.75">
      <c r="A148" s="40"/>
      <c r="K148" s="40"/>
      <c r="L148" s="40"/>
      <c r="R148" s="42"/>
      <c r="V148" s="11"/>
      <c r="W148" s="11"/>
      <c r="X148" s="11"/>
      <c r="Y148" s="42"/>
      <c r="Z148" s="44"/>
      <c r="AA148" s="11"/>
      <c r="AB148" s="11"/>
    </row>
    <row r="149" spans="1:28" s="12" customFormat="1" ht="15.75">
      <c r="A149" s="40"/>
      <c r="K149" s="40"/>
      <c r="L149" s="40"/>
      <c r="R149" s="42"/>
      <c r="V149" s="11"/>
      <c r="W149" s="11"/>
      <c r="X149" s="11"/>
      <c r="Y149" s="42"/>
      <c r="Z149" s="44"/>
      <c r="AA149" s="11"/>
      <c r="AB149" s="11"/>
    </row>
    <row r="150" spans="1:28" s="12" customFormat="1" ht="15.75">
      <c r="A150" s="40"/>
      <c r="K150" s="40"/>
      <c r="L150" s="40"/>
      <c r="R150" s="42"/>
      <c r="V150" s="11"/>
      <c r="W150" s="11"/>
      <c r="X150" s="11"/>
      <c r="Y150" s="42"/>
      <c r="Z150" s="44"/>
      <c r="AA150" s="11"/>
      <c r="AB150" s="11"/>
    </row>
    <row r="151" spans="1:28" s="12" customFormat="1" ht="15.75">
      <c r="A151" s="40"/>
      <c r="K151" s="40"/>
      <c r="L151" s="40"/>
      <c r="R151" s="42"/>
      <c r="V151" s="11"/>
      <c r="W151" s="11"/>
      <c r="X151" s="11"/>
      <c r="Y151" s="42"/>
      <c r="Z151" s="44"/>
      <c r="AA151" s="11"/>
      <c r="AB151" s="11"/>
    </row>
    <row r="152" spans="1:28" s="12" customFormat="1" ht="15.75">
      <c r="A152" s="40"/>
      <c r="K152" s="40"/>
      <c r="L152" s="40"/>
      <c r="R152" s="42"/>
      <c r="V152" s="11"/>
      <c r="W152" s="11"/>
      <c r="X152" s="11"/>
      <c r="Y152" s="42"/>
      <c r="Z152" s="44"/>
      <c r="AA152" s="11"/>
      <c r="AB152" s="11"/>
    </row>
    <row r="153" spans="1:28" s="12" customFormat="1" ht="15.75">
      <c r="A153" s="40"/>
      <c r="K153" s="40"/>
      <c r="L153" s="40"/>
      <c r="R153" s="42"/>
      <c r="V153" s="11"/>
      <c r="W153" s="11"/>
      <c r="X153" s="11"/>
      <c r="Y153" s="42"/>
      <c r="Z153" s="44"/>
      <c r="AA153" s="11"/>
      <c r="AB153" s="11"/>
    </row>
    <row r="154" spans="1:28" s="12" customFormat="1" ht="15.75">
      <c r="A154" s="40"/>
      <c r="K154" s="40"/>
      <c r="L154" s="40"/>
      <c r="R154" s="42"/>
      <c r="V154" s="11"/>
      <c r="W154" s="11"/>
      <c r="X154" s="11"/>
      <c r="Y154" s="42"/>
      <c r="Z154" s="44"/>
      <c r="AA154" s="11"/>
      <c r="AB154" s="11"/>
    </row>
    <row r="155" spans="1:28" s="12" customFormat="1" ht="15.75">
      <c r="A155" s="40"/>
      <c r="K155" s="40"/>
      <c r="L155" s="40"/>
      <c r="R155" s="42"/>
      <c r="V155" s="11"/>
      <c r="W155" s="11"/>
      <c r="X155" s="11"/>
      <c r="Y155" s="42"/>
      <c r="Z155" s="44"/>
      <c r="AA155" s="11"/>
      <c r="AB155" s="11"/>
    </row>
    <row r="156" spans="1:28" s="12" customFormat="1" ht="15.75">
      <c r="A156" s="40"/>
      <c r="K156" s="40"/>
      <c r="L156" s="40"/>
      <c r="R156" s="42"/>
      <c r="V156" s="11"/>
      <c r="W156" s="11"/>
      <c r="X156" s="11"/>
      <c r="Y156" s="42"/>
      <c r="Z156" s="44"/>
      <c r="AA156" s="11"/>
      <c r="AB156" s="11"/>
    </row>
    <row r="157" spans="1:28" s="12" customFormat="1" ht="15.75">
      <c r="A157" s="40"/>
      <c r="K157" s="40"/>
      <c r="L157" s="40"/>
      <c r="R157" s="42"/>
      <c r="V157" s="11"/>
      <c r="W157" s="11"/>
      <c r="X157" s="11"/>
      <c r="Y157" s="42"/>
      <c r="Z157" s="44"/>
      <c r="AA157" s="11"/>
      <c r="AB157" s="11"/>
    </row>
    <row r="158" spans="1:28" s="12" customFormat="1" ht="15.75">
      <c r="A158" s="40"/>
      <c r="K158" s="40"/>
      <c r="L158" s="40"/>
      <c r="R158" s="42"/>
      <c r="V158" s="11"/>
      <c r="W158" s="11"/>
      <c r="X158" s="11"/>
      <c r="Y158" s="42"/>
      <c r="Z158" s="44"/>
      <c r="AA158" s="11"/>
      <c r="AB158" s="11"/>
    </row>
    <row r="159" spans="1:28" s="12" customFormat="1" ht="15.75">
      <c r="A159" s="40"/>
      <c r="K159" s="40"/>
      <c r="L159" s="40"/>
      <c r="R159" s="42"/>
      <c r="V159" s="11"/>
      <c r="W159" s="11"/>
      <c r="X159" s="11"/>
      <c r="Y159" s="42"/>
      <c r="Z159" s="44"/>
      <c r="AA159" s="11"/>
      <c r="AB159" s="11"/>
    </row>
    <row r="160" spans="1:28" s="12" customFormat="1" ht="15.75">
      <c r="A160" s="40"/>
      <c r="K160" s="40"/>
      <c r="L160" s="40"/>
      <c r="R160" s="42"/>
      <c r="V160" s="11"/>
      <c r="W160" s="11"/>
      <c r="X160" s="11"/>
      <c r="Y160" s="42"/>
      <c r="Z160" s="44"/>
      <c r="AA160" s="11"/>
      <c r="AB160" s="11"/>
    </row>
    <row r="161" spans="1:28" s="12" customFormat="1" ht="15.75">
      <c r="A161" s="40"/>
      <c r="K161" s="40"/>
      <c r="L161" s="40"/>
      <c r="R161" s="42"/>
      <c r="V161" s="11"/>
      <c r="W161" s="11"/>
      <c r="X161" s="11"/>
      <c r="Y161" s="42"/>
      <c r="Z161" s="44"/>
      <c r="AA161" s="11"/>
      <c r="AB161" s="11"/>
    </row>
    <row r="162" spans="1:28" s="12" customFormat="1" ht="15.75">
      <c r="A162" s="40"/>
      <c r="K162" s="40"/>
      <c r="L162" s="40"/>
      <c r="R162" s="42"/>
      <c r="V162" s="11"/>
      <c r="W162" s="11"/>
      <c r="X162" s="11"/>
      <c r="Y162" s="42"/>
      <c r="Z162" s="44"/>
      <c r="AA162" s="11"/>
      <c r="AB162" s="11"/>
    </row>
    <row r="163" spans="1:28" s="12" customFormat="1" ht="15.75">
      <c r="A163" s="40"/>
      <c r="K163" s="40"/>
      <c r="L163" s="40"/>
      <c r="R163" s="42"/>
      <c r="V163" s="11"/>
      <c r="W163" s="11"/>
      <c r="X163" s="11"/>
      <c r="Y163" s="42"/>
      <c r="Z163" s="44"/>
      <c r="AA163" s="11"/>
      <c r="AB163" s="11"/>
    </row>
    <row r="164" spans="1:28" s="12" customFormat="1" ht="15.75">
      <c r="A164" s="40"/>
      <c r="K164" s="40"/>
      <c r="L164" s="40"/>
      <c r="R164" s="42"/>
      <c r="V164" s="11"/>
      <c r="W164" s="11"/>
      <c r="X164" s="11"/>
      <c r="Y164" s="42"/>
      <c r="Z164" s="44"/>
      <c r="AA164" s="11"/>
      <c r="AB164" s="11"/>
    </row>
    <row r="165" spans="1:28" s="12" customFormat="1" ht="15.75">
      <c r="A165" s="40"/>
      <c r="K165" s="40"/>
      <c r="L165" s="40"/>
      <c r="R165" s="42"/>
      <c r="V165" s="11"/>
      <c r="W165" s="11"/>
      <c r="X165" s="11"/>
      <c r="Y165" s="42"/>
      <c r="Z165" s="44"/>
      <c r="AA165" s="11"/>
      <c r="AB165" s="11"/>
    </row>
    <row r="166" spans="1:28" s="12" customFormat="1" ht="15.75">
      <c r="A166" s="40"/>
      <c r="K166" s="40"/>
      <c r="L166" s="40"/>
      <c r="R166" s="42"/>
      <c r="V166" s="11"/>
      <c r="W166" s="11"/>
      <c r="X166" s="11"/>
      <c r="Y166" s="42"/>
      <c r="Z166" s="44"/>
      <c r="AA166" s="11"/>
      <c r="AB166" s="11"/>
    </row>
    <row r="167" spans="1:28" s="12" customFormat="1" ht="15.75">
      <c r="A167" s="40"/>
      <c r="K167" s="40"/>
      <c r="L167" s="40"/>
      <c r="R167" s="42"/>
      <c r="V167" s="11"/>
      <c r="W167" s="11"/>
      <c r="X167" s="11"/>
      <c r="Y167" s="42"/>
      <c r="Z167" s="44"/>
      <c r="AA167" s="11"/>
      <c r="AB167" s="11"/>
    </row>
    <row r="168" spans="1:28" s="12" customFormat="1" ht="15.75">
      <c r="A168" s="40"/>
      <c r="K168" s="40"/>
      <c r="L168" s="40"/>
      <c r="R168" s="42"/>
      <c r="V168" s="11"/>
      <c r="W168" s="11"/>
      <c r="X168" s="11"/>
      <c r="Y168" s="42"/>
      <c r="Z168" s="44"/>
      <c r="AA168" s="11"/>
      <c r="AB168" s="11"/>
    </row>
    <row r="169" spans="1:28" s="12" customFormat="1" ht="15.75">
      <c r="A169" s="40"/>
      <c r="K169" s="40"/>
      <c r="L169" s="40"/>
      <c r="R169" s="42"/>
      <c r="V169" s="11"/>
      <c r="W169" s="11"/>
      <c r="X169" s="11"/>
      <c r="Y169" s="42"/>
      <c r="Z169" s="44"/>
      <c r="AA169" s="11"/>
      <c r="AB169" s="11"/>
    </row>
    <row r="170" spans="1:28" s="12" customFormat="1" ht="15.75">
      <c r="A170" s="40"/>
      <c r="K170" s="40"/>
      <c r="L170" s="40"/>
      <c r="R170" s="42"/>
      <c r="V170" s="11"/>
      <c r="W170" s="11"/>
      <c r="X170" s="11"/>
      <c r="Y170" s="42"/>
      <c r="Z170" s="44"/>
      <c r="AA170" s="11"/>
      <c r="AB170" s="11"/>
    </row>
    <row r="171" spans="1:28" s="12" customFormat="1" ht="15.75">
      <c r="A171" s="40"/>
      <c r="K171" s="40"/>
      <c r="L171" s="40"/>
      <c r="R171" s="42"/>
      <c r="V171" s="11"/>
      <c r="W171" s="11"/>
      <c r="X171" s="11"/>
      <c r="Y171" s="42"/>
      <c r="Z171" s="44"/>
      <c r="AA171" s="11"/>
      <c r="AB171" s="11"/>
    </row>
    <row r="172" spans="1:28" s="12" customFormat="1" ht="15.75">
      <c r="A172" s="40"/>
      <c r="K172" s="40"/>
      <c r="L172" s="40"/>
      <c r="R172" s="42"/>
      <c r="V172" s="11"/>
      <c r="W172" s="11"/>
      <c r="X172" s="11"/>
      <c r="Y172" s="42"/>
      <c r="Z172" s="44"/>
      <c r="AA172" s="11"/>
      <c r="AB172" s="11"/>
    </row>
    <row r="173" spans="1:28" s="12" customFormat="1" ht="15.75">
      <c r="A173" s="40"/>
      <c r="K173" s="40"/>
      <c r="L173" s="40"/>
      <c r="R173" s="42"/>
      <c r="V173" s="11"/>
      <c r="W173" s="11"/>
      <c r="X173" s="11"/>
      <c r="Y173" s="42"/>
      <c r="Z173" s="44"/>
      <c r="AA173" s="11"/>
      <c r="AB173" s="11"/>
    </row>
    <row r="174" spans="1:28" s="12" customFormat="1" ht="15.75">
      <c r="A174" s="40"/>
      <c r="K174" s="40"/>
      <c r="L174" s="40"/>
      <c r="R174" s="42"/>
      <c r="V174" s="11"/>
      <c r="W174" s="11"/>
      <c r="X174" s="11"/>
      <c r="Y174" s="42"/>
      <c r="Z174" s="44"/>
      <c r="AA174" s="11"/>
      <c r="AB174" s="11"/>
    </row>
    <row r="175" spans="1:28" s="12" customFormat="1" ht="15.75">
      <c r="A175" s="40"/>
      <c r="K175" s="40"/>
      <c r="L175" s="40"/>
      <c r="R175" s="42"/>
      <c r="V175" s="11"/>
      <c r="W175" s="11"/>
      <c r="X175" s="11"/>
      <c r="Y175" s="42"/>
      <c r="Z175" s="44"/>
      <c r="AA175" s="11"/>
      <c r="AB175" s="11"/>
    </row>
    <row r="176" ht="15.75">
      <c r="B176" s="12"/>
    </row>
    <row r="177" ht="15.75">
      <c r="B177" s="12"/>
    </row>
    <row r="178" ht="15.75">
      <c r="B178" s="12"/>
    </row>
  </sheetData>
  <sheetProtection selectLockedCells="1" selectUnlockedCells="1"/>
  <mergeCells count="12">
    <mergeCell ref="A5:A6"/>
    <mergeCell ref="B5:B6"/>
    <mergeCell ref="C5:C6"/>
    <mergeCell ref="D5:D6"/>
    <mergeCell ref="K5:K6"/>
    <mergeCell ref="L5:L6"/>
    <mergeCell ref="E5:E6"/>
    <mergeCell ref="F5:F6"/>
    <mergeCell ref="G5:G6"/>
    <mergeCell ref="H5:H6"/>
    <mergeCell ref="I5:I6"/>
    <mergeCell ref="J5:J6"/>
  </mergeCells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AX66"/>
  <sheetViews>
    <sheetView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4.7109375" style="2" customWidth="1"/>
    <col min="2" max="2" width="61.00390625" style="2" customWidth="1"/>
    <col min="3" max="3" width="23.140625" style="2" customWidth="1"/>
    <col min="4" max="4" width="7.140625" style="2" customWidth="1"/>
    <col min="5" max="5" width="11.28125" style="2" customWidth="1"/>
    <col min="6" max="6" width="12.8515625" style="2" customWidth="1"/>
    <col min="7" max="7" width="10.00390625" style="2" customWidth="1"/>
    <col min="8" max="8" width="12.8515625" style="2" customWidth="1"/>
    <col min="9" max="9" width="14.00390625" style="2" customWidth="1"/>
    <col min="10" max="10" width="13.421875" style="2" customWidth="1"/>
    <col min="11" max="11" width="14.28125" style="2" customWidth="1"/>
    <col min="12" max="12" width="11.7109375" style="2" customWidth="1"/>
    <col min="13" max="16384" width="9.140625" style="2" customWidth="1"/>
  </cols>
  <sheetData>
    <row r="1" ht="15.75" customHeight="1"/>
    <row r="2" spans="1:11" ht="18">
      <c r="A2" s="86"/>
      <c r="B2" s="709" t="s">
        <v>216</v>
      </c>
      <c r="C2" s="86"/>
      <c r="D2" s="86"/>
      <c r="K2" s="3" t="s">
        <v>118</v>
      </c>
    </row>
    <row r="3" spans="1:11" ht="15.75">
      <c r="A3" s="86"/>
      <c r="B3" s="86"/>
      <c r="C3" s="86"/>
      <c r="D3" s="86"/>
      <c r="F3" s="31" t="s">
        <v>171</v>
      </c>
      <c r="K3" s="3" t="s">
        <v>120</v>
      </c>
    </row>
    <row r="4" spans="1:11" ht="16.5" thickBot="1">
      <c r="A4" s="86"/>
      <c r="B4" s="87" t="s">
        <v>178</v>
      </c>
      <c r="C4" s="86"/>
      <c r="D4" s="86"/>
      <c r="K4" s="6" t="s">
        <v>121</v>
      </c>
    </row>
    <row r="5" spans="1:12" ht="13.5" customHeight="1">
      <c r="A5" s="288"/>
      <c r="B5" s="289"/>
      <c r="C5" s="290"/>
      <c r="D5" s="289"/>
      <c r="E5" s="291" t="s">
        <v>179</v>
      </c>
      <c r="F5" s="291" t="s">
        <v>180</v>
      </c>
      <c r="G5" s="292" t="s">
        <v>181</v>
      </c>
      <c r="H5" s="292" t="s">
        <v>180</v>
      </c>
      <c r="I5" s="363"/>
      <c r="J5" s="305" t="s">
        <v>182</v>
      </c>
      <c r="K5" s="361" t="s">
        <v>183</v>
      </c>
      <c r="L5" s="292" t="s">
        <v>184</v>
      </c>
    </row>
    <row r="6" spans="1:12" ht="13.5" customHeight="1">
      <c r="A6" s="294" t="s">
        <v>122</v>
      </c>
      <c r="B6" s="295" t="s">
        <v>123</v>
      </c>
      <c r="C6" s="125" t="s">
        <v>148</v>
      </c>
      <c r="D6" s="295" t="s">
        <v>149</v>
      </c>
      <c r="E6" s="296" t="s">
        <v>185</v>
      </c>
      <c r="F6" s="296" t="s">
        <v>186</v>
      </c>
      <c r="G6" s="297" t="s">
        <v>187</v>
      </c>
      <c r="H6" s="297" t="s">
        <v>186</v>
      </c>
      <c r="I6" s="364" t="s">
        <v>154</v>
      </c>
      <c r="J6" s="310" t="s">
        <v>188</v>
      </c>
      <c r="K6" s="298" t="s">
        <v>189</v>
      </c>
      <c r="L6" s="297" t="s">
        <v>190</v>
      </c>
    </row>
    <row r="7" spans="1:12" ht="13.5" customHeight="1" thickBot="1">
      <c r="A7" s="294"/>
      <c r="B7" s="300"/>
      <c r="C7" s="301"/>
      <c r="D7" s="300"/>
      <c r="E7" s="296" t="s">
        <v>191</v>
      </c>
      <c r="F7" s="302" t="s">
        <v>191</v>
      </c>
      <c r="G7" s="297"/>
      <c r="H7" s="303" t="s">
        <v>192</v>
      </c>
      <c r="I7" s="365"/>
      <c r="J7" s="311"/>
      <c r="K7" s="362" t="s">
        <v>193</v>
      </c>
      <c r="L7" s="297" t="s">
        <v>192</v>
      </c>
    </row>
    <row r="8" spans="1:12" ht="48" customHeight="1">
      <c r="A8" s="331" t="s">
        <v>125</v>
      </c>
      <c r="B8" s="318" t="s">
        <v>194</v>
      </c>
      <c r="C8" s="21" t="s">
        <v>195</v>
      </c>
      <c r="D8" s="381">
        <v>7</v>
      </c>
      <c r="E8" s="382"/>
      <c r="F8" s="383"/>
      <c r="G8" s="384"/>
      <c r="H8" s="383"/>
      <c r="I8" s="659"/>
      <c r="J8" s="385"/>
      <c r="K8" s="386"/>
      <c r="L8" s="382"/>
    </row>
    <row r="9" spans="1:12" ht="107.25" customHeight="1">
      <c r="A9" s="332" t="s">
        <v>126</v>
      </c>
      <c r="B9" s="317" t="s">
        <v>262</v>
      </c>
      <c r="C9" s="20" t="s">
        <v>196</v>
      </c>
      <c r="D9" s="379">
        <v>7</v>
      </c>
      <c r="E9" s="387"/>
      <c r="F9" s="388"/>
      <c r="G9" s="389"/>
      <c r="H9" s="388"/>
      <c r="I9" s="660"/>
      <c r="J9" s="391"/>
      <c r="K9" s="390"/>
      <c r="L9" s="387"/>
    </row>
    <row r="10" spans="1:12" ht="37.5" customHeight="1">
      <c r="A10" s="332" t="s">
        <v>127</v>
      </c>
      <c r="B10" s="317" t="s">
        <v>197</v>
      </c>
      <c r="C10" s="20" t="s">
        <v>133</v>
      </c>
      <c r="D10" s="8">
        <v>4</v>
      </c>
      <c r="E10" s="387"/>
      <c r="F10" s="388"/>
      <c r="G10" s="389"/>
      <c r="H10" s="388"/>
      <c r="I10" s="660"/>
      <c r="J10" s="391"/>
      <c r="K10" s="392"/>
      <c r="L10" s="387"/>
    </row>
    <row r="11" spans="1:12" ht="37.5" customHeight="1">
      <c r="A11" s="332" t="s">
        <v>128</v>
      </c>
      <c r="B11" s="317" t="s">
        <v>198</v>
      </c>
      <c r="C11" s="20" t="s">
        <v>133</v>
      </c>
      <c r="D11" s="8">
        <v>2</v>
      </c>
      <c r="E11" s="387"/>
      <c r="F11" s="388"/>
      <c r="G11" s="389"/>
      <c r="H11" s="388"/>
      <c r="I11" s="660"/>
      <c r="J11" s="391"/>
      <c r="K11" s="392"/>
      <c r="L11" s="387"/>
    </row>
    <row r="12" spans="1:12" ht="37.5" customHeight="1">
      <c r="A12" s="332" t="s">
        <v>129</v>
      </c>
      <c r="B12" s="317" t="s">
        <v>199</v>
      </c>
      <c r="C12" s="20" t="s">
        <v>133</v>
      </c>
      <c r="D12" s="8">
        <v>2</v>
      </c>
      <c r="E12" s="387"/>
      <c r="F12" s="388"/>
      <c r="G12" s="389"/>
      <c r="H12" s="388"/>
      <c r="I12" s="660"/>
      <c r="J12" s="391"/>
      <c r="K12" s="392"/>
      <c r="L12" s="387"/>
    </row>
    <row r="13" spans="1:12" ht="33.75" customHeight="1">
      <c r="A13" s="332" t="s">
        <v>130</v>
      </c>
      <c r="B13" s="317" t="s">
        <v>200</v>
      </c>
      <c r="C13" s="20" t="s">
        <v>133</v>
      </c>
      <c r="D13" s="8">
        <v>1</v>
      </c>
      <c r="E13" s="387"/>
      <c r="F13" s="388"/>
      <c r="G13" s="389"/>
      <c r="H13" s="388"/>
      <c r="I13" s="660"/>
      <c r="J13" s="391"/>
      <c r="K13" s="392"/>
      <c r="L13" s="387"/>
    </row>
    <row r="14" spans="1:12" ht="33.75" customHeight="1">
      <c r="A14" s="332" t="s">
        <v>131</v>
      </c>
      <c r="B14" s="319" t="s">
        <v>201</v>
      </c>
      <c r="C14" s="88" t="s">
        <v>133</v>
      </c>
      <c r="D14" s="360">
        <v>1</v>
      </c>
      <c r="E14" s="387"/>
      <c r="F14" s="388"/>
      <c r="G14" s="389"/>
      <c r="H14" s="388"/>
      <c r="I14" s="660"/>
      <c r="J14" s="391"/>
      <c r="K14" s="392"/>
      <c r="L14" s="387"/>
    </row>
    <row r="15" spans="1:12" s="11" customFormat="1" ht="33.75" customHeight="1">
      <c r="A15" s="332" t="s">
        <v>132</v>
      </c>
      <c r="B15" s="317" t="s">
        <v>202</v>
      </c>
      <c r="C15" s="20" t="s">
        <v>168</v>
      </c>
      <c r="D15" s="8">
        <v>1</v>
      </c>
      <c r="E15" s="387"/>
      <c r="F15" s="388"/>
      <c r="G15" s="389"/>
      <c r="H15" s="388"/>
      <c r="I15" s="660"/>
      <c r="J15" s="391"/>
      <c r="K15" s="392"/>
      <c r="L15" s="387"/>
    </row>
    <row r="16" spans="1:12" s="11" customFormat="1" ht="33.75" customHeight="1">
      <c r="A16" s="332" t="s">
        <v>134</v>
      </c>
      <c r="B16" s="318" t="s">
        <v>203</v>
      </c>
      <c r="C16" s="21" t="s">
        <v>168</v>
      </c>
      <c r="D16" s="358">
        <v>1</v>
      </c>
      <c r="E16" s="387"/>
      <c r="F16" s="388"/>
      <c r="G16" s="389"/>
      <c r="H16" s="388"/>
      <c r="I16" s="660"/>
      <c r="J16" s="391"/>
      <c r="K16" s="392"/>
      <c r="L16" s="387"/>
    </row>
    <row r="17" spans="1:12" s="11" customFormat="1" ht="33.75" customHeight="1">
      <c r="A17" s="332" t="s">
        <v>135</v>
      </c>
      <c r="B17" s="317" t="s">
        <v>204</v>
      </c>
      <c r="C17" s="20" t="s">
        <v>168</v>
      </c>
      <c r="D17" s="8">
        <v>1</v>
      </c>
      <c r="E17" s="387"/>
      <c r="F17" s="388"/>
      <c r="G17" s="389"/>
      <c r="H17" s="388"/>
      <c r="I17" s="660"/>
      <c r="J17" s="391"/>
      <c r="K17" s="392"/>
      <c r="L17" s="387"/>
    </row>
    <row r="18" spans="1:12" s="11" customFormat="1" ht="33.75" customHeight="1">
      <c r="A18" s="332" t="s">
        <v>138</v>
      </c>
      <c r="B18" s="139" t="s">
        <v>221</v>
      </c>
      <c r="C18" s="21" t="s">
        <v>168</v>
      </c>
      <c r="D18" s="89">
        <v>1</v>
      </c>
      <c r="E18" s="393"/>
      <c r="F18" s="394"/>
      <c r="G18" s="395"/>
      <c r="H18" s="396"/>
      <c r="I18" s="397"/>
      <c r="J18" s="664"/>
      <c r="K18" s="662"/>
      <c r="L18" s="398"/>
    </row>
    <row r="19" spans="1:12" s="11" customFormat="1" ht="33.75" customHeight="1">
      <c r="A19" s="332" t="s">
        <v>139</v>
      </c>
      <c r="B19" s="123" t="s">
        <v>222</v>
      </c>
      <c r="C19" s="20" t="s">
        <v>168</v>
      </c>
      <c r="D19" s="7">
        <v>1</v>
      </c>
      <c r="E19" s="393"/>
      <c r="F19" s="399"/>
      <c r="G19" s="400"/>
      <c r="H19" s="401"/>
      <c r="I19" s="402"/>
      <c r="J19" s="665"/>
      <c r="K19" s="663"/>
      <c r="L19" s="403"/>
    </row>
    <row r="20" spans="1:12" s="11" customFormat="1" ht="33.75" customHeight="1">
      <c r="A20" s="332" t="s">
        <v>140</v>
      </c>
      <c r="B20" s="123" t="s">
        <v>205</v>
      </c>
      <c r="C20" s="20" t="s">
        <v>168</v>
      </c>
      <c r="D20" s="8">
        <v>1</v>
      </c>
      <c r="E20" s="387"/>
      <c r="F20" s="388"/>
      <c r="G20" s="389"/>
      <c r="H20" s="388"/>
      <c r="I20" s="660"/>
      <c r="J20" s="391"/>
      <c r="K20" s="392"/>
      <c r="L20" s="387"/>
    </row>
    <row r="21" spans="1:12" s="11" customFormat="1" ht="34.5" customHeight="1" thickBot="1">
      <c r="A21" s="333" t="s">
        <v>141</v>
      </c>
      <c r="B21" s="334" t="s">
        <v>206</v>
      </c>
      <c r="C21" s="22" t="s">
        <v>167</v>
      </c>
      <c r="D21" s="359">
        <v>1</v>
      </c>
      <c r="E21" s="404"/>
      <c r="F21" s="405"/>
      <c r="G21" s="406"/>
      <c r="H21" s="405"/>
      <c r="I21" s="661"/>
      <c r="J21" s="407"/>
      <c r="K21" s="408"/>
      <c r="L21" s="404"/>
    </row>
    <row r="22" spans="1:12" s="11" customFormat="1" ht="17.25" customHeight="1">
      <c r="A22" s="9"/>
      <c r="B22" s="110" t="s">
        <v>215</v>
      </c>
      <c r="C22" s="9"/>
      <c r="D22" s="9"/>
      <c r="E22" s="90"/>
      <c r="F22" s="91"/>
      <c r="G22" s="92"/>
      <c r="H22" s="93"/>
      <c r="I22" s="93"/>
      <c r="J22" s="93"/>
      <c r="K22" s="93"/>
      <c r="L22" s="93"/>
    </row>
    <row r="23" spans="1:12" s="11" customFormat="1" ht="17.25" customHeight="1">
      <c r="A23" s="9"/>
      <c r="B23" s="10"/>
      <c r="C23" s="9"/>
      <c r="D23" s="9"/>
      <c r="E23" s="90"/>
      <c r="F23" s="91"/>
      <c r="G23" s="92"/>
      <c r="H23" s="93"/>
      <c r="I23" s="93"/>
      <c r="J23" s="93"/>
      <c r="K23" s="93"/>
      <c r="L23" s="93"/>
    </row>
    <row r="24" spans="1:12" s="11" customFormat="1" ht="17.25" customHeight="1">
      <c r="A24" s="9"/>
      <c r="B24" s="13"/>
      <c r="C24" s="9"/>
      <c r="D24" s="9"/>
      <c r="E24" s="91"/>
      <c r="F24" s="5" t="s">
        <v>217</v>
      </c>
      <c r="G24" s="92"/>
      <c r="H24" s="85"/>
      <c r="I24" s="93"/>
      <c r="J24" s="93"/>
      <c r="K24" s="94"/>
      <c r="L24" s="93"/>
    </row>
    <row r="25" spans="1:12" s="11" customFormat="1" ht="17.25" customHeight="1">
      <c r="A25" s="9"/>
      <c r="B25" s="14" t="s">
        <v>136</v>
      </c>
      <c r="C25" s="15"/>
      <c r="D25" s="15"/>
      <c r="E25" s="15"/>
      <c r="F25" s="15"/>
      <c r="G25" s="16"/>
      <c r="H25" s="16"/>
      <c r="I25" s="16"/>
      <c r="J25" s="28">
        <v>27</v>
      </c>
      <c r="K25" s="94"/>
      <c r="L25" s="93"/>
    </row>
    <row r="26" spans="1:12" s="11" customFormat="1" ht="17.25" customHeight="1">
      <c r="A26" s="9"/>
      <c r="B26" s="10"/>
      <c r="C26" s="9"/>
      <c r="D26" s="9"/>
      <c r="E26" s="90"/>
      <c r="F26" s="91"/>
      <c r="G26" s="92"/>
      <c r="H26" s="93"/>
      <c r="I26" s="93"/>
      <c r="J26" s="93"/>
      <c r="K26" s="93"/>
      <c r="L26" s="93"/>
    </row>
    <row r="27" spans="1:11" ht="18">
      <c r="A27" s="86"/>
      <c r="B27" s="709" t="s">
        <v>216</v>
      </c>
      <c r="C27" s="86"/>
      <c r="D27" s="86"/>
      <c r="K27" s="3" t="s">
        <v>118</v>
      </c>
    </row>
    <row r="28" spans="1:11" ht="15.75">
      <c r="A28" s="86"/>
      <c r="B28" s="86"/>
      <c r="C28" s="86"/>
      <c r="D28" s="86"/>
      <c r="F28" s="4" t="s">
        <v>171</v>
      </c>
      <c r="K28" s="3" t="s">
        <v>120</v>
      </c>
    </row>
    <row r="29" spans="1:11" ht="16.5" thickBot="1">
      <c r="A29" s="86"/>
      <c r="B29" s="87" t="s">
        <v>178</v>
      </c>
      <c r="C29" s="86"/>
      <c r="D29" s="86"/>
      <c r="F29" s="4" t="s">
        <v>137</v>
      </c>
      <c r="K29" s="6" t="s">
        <v>121</v>
      </c>
    </row>
    <row r="30" spans="1:12" ht="13.5" customHeight="1">
      <c r="A30" s="288"/>
      <c r="B30" s="289"/>
      <c r="C30" s="290"/>
      <c r="D30" s="289"/>
      <c r="E30" s="291" t="s">
        <v>179</v>
      </c>
      <c r="F30" s="291" t="s">
        <v>180</v>
      </c>
      <c r="G30" s="292" t="s">
        <v>181</v>
      </c>
      <c r="H30" s="292" t="s">
        <v>180</v>
      </c>
      <c r="I30" s="293"/>
      <c r="J30" s="305" t="s">
        <v>182</v>
      </c>
      <c r="K30" s="292" t="s">
        <v>183</v>
      </c>
      <c r="L30" s="292" t="s">
        <v>184</v>
      </c>
    </row>
    <row r="31" spans="1:12" ht="13.5" customHeight="1">
      <c r="A31" s="294" t="s">
        <v>122</v>
      </c>
      <c r="B31" s="295" t="s">
        <v>123</v>
      </c>
      <c r="C31" s="125" t="s">
        <v>148</v>
      </c>
      <c r="D31" s="295" t="s">
        <v>149</v>
      </c>
      <c r="E31" s="296" t="s">
        <v>185</v>
      </c>
      <c r="F31" s="296" t="s">
        <v>186</v>
      </c>
      <c r="G31" s="297" t="s">
        <v>187</v>
      </c>
      <c r="H31" s="297" t="s">
        <v>186</v>
      </c>
      <c r="I31" s="298" t="s">
        <v>154</v>
      </c>
      <c r="J31" s="310" t="s">
        <v>188</v>
      </c>
      <c r="K31" s="297" t="s">
        <v>189</v>
      </c>
      <c r="L31" s="297" t="s">
        <v>190</v>
      </c>
    </row>
    <row r="32" spans="1:12" ht="13.5" customHeight="1" thickBot="1">
      <c r="A32" s="299"/>
      <c r="B32" s="300"/>
      <c r="C32" s="301"/>
      <c r="D32" s="300"/>
      <c r="E32" s="302" t="s">
        <v>191</v>
      </c>
      <c r="F32" s="296" t="s">
        <v>191</v>
      </c>
      <c r="G32" s="303"/>
      <c r="H32" s="297" t="s">
        <v>192</v>
      </c>
      <c r="I32" s="304"/>
      <c r="J32" s="311"/>
      <c r="K32" s="297" t="s">
        <v>193</v>
      </c>
      <c r="L32" s="303" t="s">
        <v>192</v>
      </c>
    </row>
    <row r="33" spans="1:12" ht="34.5" customHeight="1" thickBot="1">
      <c r="A33" s="369" t="s">
        <v>142</v>
      </c>
      <c r="B33" s="315" t="s">
        <v>207</v>
      </c>
      <c r="C33" s="316" t="s">
        <v>133</v>
      </c>
      <c r="D33" s="329">
        <v>1</v>
      </c>
      <c r="E33" s="409"/>
      <c r="F33" s="410"/>
      <c r="G33" s="411"/>
      <c r="H33" s="410"/>
      <c r="I33" s="412"/>
      <c r="J33" s="413"/>
      <c r="K33" s="414"/>
      <c r="L33" s="415"/>
    </row>
    <row r="34" spans="1:24" s="96" customFormat="1" ht="21" customHeight="1" thickBot="1">
      <c r="A34" s="416"/>
      <c r="B34" s="417" t="s">
        <v>208</v>
      </c>
      <c r="C34" s="418"/>
      <c r="D34" s="418"/>
      <c r="E34" s="419"/>
      <c r="F34" s="420"/>
      <c r="G34" s="421"/>
      <c r="H34" s="422"/>
      <c r="I34" s="421"/>
      <c r="J34" s="422"/>
      <c r="K34" s="423"/>
      <c r="L34" s="424"/>
      <c r="X34" s="97"/>
    </row>
    <row r="35" spans="1:50" s="96" customFormat="1" ht="36" customHeight="1">
      <c r="A35" s="98" t="s">
        <v>143</v>
      </c>
      <c r="B35" s="18" t="s">
        <v>209</v>
      </c>
      <c r="C35" s="99" t="s">
        <v>164</v>
      </c>
      <c r="D35" s="119">
        <v>450</v>
      </c>
      <c r="E35" s="425"/>
      <c r="F35" s="382"/>
      <c r="G35" s="426"/>
      <c r="H35" s="382"/>
      <c r="I35" s="427"/>
      <c r="J35" s="385"/>
      <c r="K35" s="428"/>
      <c r="L35" s="429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1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</row>
    <row r="36" spans="1:50" s="96" customFormat="1" ht="36" customHeight="1">
      <c r="A36" s="102" t="s">
        <v>144</v>
      </c>
      <c r="B36" s="19" t="s">
        <v>211</v>
      </c>
      <c r="C36" s="103" t="s">
        <v>164</v>
      </c>
      <c r="D36" s="120">
        <v>450</v>
      </c>
      <c r="E36" s="430"/>
      <c r="F36" s="387"/>
      <c r="G36" s="431"/>
      <c r="H36" s="387"/>
      <c r="I36" s="432"/>
      <c r="J36" s="391"/>
      <c r="K36" s="391"/>
      <c r="L36" s="433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1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</row>
    <row r="37" spans="1:50" s="96" customFormat="1" ht="36" customHeight="1" thickBot="1">
      <c r="A37" s="104" t="s">
        <v>210</v>
      </c>
      <c r="B37" s="95" t="s">
        <v>213</v>
      </c>
      <c r="C37" s="105" t="s">
        <v>164</v>
      </c>
      <c r="D37" s="124">
        <v>450</v>
      </c>
      <c r="E37" s="434"/>
      <c r="F37" s="404"/>
      <c r="G37" s="435"/>
      <c r="H37" s="404"/>
      <c r="I37" s="436"/>
      <c r="J37" s="407"/>
      <c r="K37" s="437"/>
      <c r="L37" s="438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1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</row>
    <row r="38" spans="1:50" s="96" customFormat="1" ht="30" customHeight="1" thickBot="1">
      <c r="A38" s="92"/>
      <c r="B38" s="10"/>
      <c r="C38" s="92"/>
      <c r="D38" s="92"/>
      <c r="E38" s="439" t="s">
        <v>145</v>
      </c>
      <c r="F38" s="440"/>
      <c r="G38" s="439" t="s">
        <v>145</v>
      </c>
      <c r="H38" s="440"/>
      <c r="I38" s="422"/>
      <c r="J38" s="422"/>
      <c r="K38" s="423"/>
      <c r="L38" s="441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1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</row>
    <row r="39" spans="1:12" ht="15.75">
      <c r="A39" s="107"/>
      <c r="C39" s="107"/>
      <c r="D39" s="107"/>
      <c r="E39" s="107"/>
      <c r="F39" s="109"/>
      <c r="G39" s="107"/>
      <c r="H39" s="107"/>
      <c r="I39" s="107"/>
      <c r="J39" s="107"/>
      <c r="K39" s="107"/>
      <c r="L39" s="107"/>
    </row>
    <row r="40" spans="1:12" ht="18.75" customHeight="1">
      <c r="A40" s="107"/>
      <c r="B40" s="342"/>
      <c r="C40" s="107"/>
      <c r="D40" s="107"/>
      <c r="E40" s="107"/>
      <c r="F40" s="107"/>
      <c r="G40" s="107"/>
      <c r="H40" s="107"/>
      <c r="I40" s="107"/>
      <c r="J40" s="107"/>
      <c r="K40" s="107"/>
      <c r="L40" s="107"/>
    </row>
    <row r="41" spans="1:12" ht="15.75">
      <c r="A41" s="107"/>
      <c r="B41" s="337" t="s">
        <v>219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</row>
    <row r="42" spans="1:12" s="117" customFormat="1" ht="21" customHeight="1">
      <c r="A42" s="112"/>
      <c r="B42" s="111"/>
      <c r="C42" s="107"/>
      <c r="D42" s="107"/>
      <c r="E42" s="107"/>
      <c r="F42" s="107"/>
      <c r="G42" s="107"/>
      <c r="H42" s="107"/>
      <c r="I42" s="107"/>
      <c r="J42" s="107"/>
      <c r="K42" s="112"/>
      <c r="L42" s="112"/>
    </row>
    <row r="43" spans="1:12" ht="18">
      <c r="A43" s="107"/>
      <c r="B43" s="108" t="s">
        <v>214</v>
      </c>
      <c r="C43" s="113"/>
      <c r="D43" s="114"/>
      <c r="E43" s="114"/>
      <c r="F43" s="114"/>
      <c r="G43" s="114"/>
      <c r="H43" s="115"/>
      <c r="I43" s="116"/>
      <c r="J43" s="112"/>
      <c r="K43" s="107"/>
      <c r="L43" s="107"/>
    </row>
    <row r="44" spans="1:12" ht="15" customHeight="1">
      <c r="A44" s="107"/>
      <c r="B44" s="442" t="s">
        <v>362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</row>
    <row r="45" spans="1:12" ht="15" customHeight="1">
      <c r="A45" s="107"/>
      <c r="B45" s="442" t="s">
        <v>220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</row>
    <row r="46" spans="1:12" ht="15" customHeight="1">
      <c r="A46" s="107"/>
      <c r="B46" s="443" t="s">
        <v>299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</row>
    <row r="47" spans="1:12" ht="15" customHeight="1">
      <c r="A47" s="107"/>
      <c r="B47" s="443" t="s">
        <v>300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</row>
    <row r="48" spans="1:12" ht="15.75">
      <c r="A48" s="107"/>
      <c r="B48" s="111"/>
      <c r="C48" s="107"/>
      <c r="D48" s="107"/>
      <c r="E48" s="107"/>
      <c r="F48" s="107"/>
      <c r="G48" s="107"/>
      <c r="H48" s="107"/>
      <c r="I48" s="107"/>
      <c r="J48" s="107"/>
      <c r="K48" s="107"/>
      <c r="L48" s="107"/>
    </row>
    <row r="49" spans="1:12" ht="15.75">
      <c r="A49" s="107"/>
      <c r="B49" s="47" t="s">
        <v>174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</row>
    <row r="50" spans="1:12" ht="15.75">
      <c r="A50" s="107"/>
      <c r="B50" s="47" t="s">
        <v>175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</row>
    <row r="51" spans="1:12" ht="15.75">
      <c r="A51" s="107"/>
      <c r="B51" s="47" t="s">
        <v>176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</row>
    <row r="52" spans="1:12" ht="15.75">
      <c r="A52" s="107"/>
      <c r="B52" s="111"/>
      <c r="C52" s="107"/>
      <c r="D52" s="107"/>
      <c r="E52" s="107"/>
      <c r="F52" s="107"/>
      <c r="G52" s="107"/>
      <c r="H52" s="107"/>
      <c r="I52" s="107"/>
      <c r="J52" s="107"/>
      <c r="K52" s="107"/>
      <c r="L52" s="107"/>
    </row>
    <row r="53" spans="1:12" ht="15.75">
      <c r="A53" s="107"/>
      <c r="B53" s="107"/>
      <c r="C53" s="107"/>
      <c r="D53" s="107"/>
      <c r="E53" s="107"/>
      <c r="F53" s="107"/>
      <c r="G53" s="107"/>
      <c r="H53" s="85"/>
      <c r="I53" s="107"/>
      <c r="J53" s="107"/>
      <c r="K53" s="107"/>
      <c r="L53" s="107"/>
    </row>
    <row r="54" spans="1:12" ht="15.75">
      <c r="A54" s="107"/>
      <c r="B54" s="107"/>
      <c r="C54" s="107"/>
      <c r="D54" s="107"/>
      <c r="E54" s="107"/>
      <c r="F54" s="107"/>
      <c r="G54" s="107"/>
      <c r="H54" s="85"/>
      <c r="I54" s="107"/>
      <c r="J54" s="107"/>
      <c r="K54" s="107"/>
      <c r="L54" s="107"/>
    </row>
    <row r="55" spans="1:12" ht="15.75">
      <c r="A55" s="107"/>
      <c r="B55" s="111"/>
      <c r="C55" s="107"/>
      <c r="D55" s="107"/>
      <c r="E55" s="107"/>
      <c r="F55" s="107"/>
      <c r="G55" s="107"/>
      <c r="H55" s="107"/>
      <c r="I55" s="107"/>
      <c r="J55" s="107"/>
      <c r="K55" s="107"/>
      <c r="L55" s="107"/>
    </row>
    <row r="56" spans="1:12" ht="15.75">
      <c r="A56" s="107"/>
      <c r="B56" s="111"/>
      <c r="C56" s="107"/>
      <c r="D56" s="107"/>
      <c r="E56" s="107"/>
      <c r="F56" s="5" t="s">
        <v>217</v>
      </c>
      <c r="G56" s="107"/>
      <c r="H56" s="107"/>
      <c r="I56" s="107"/>
      <c r="J56" s="107"/>
      <c r="K56" s="107"/>
      <c r="L56" s="107"/>
    </row>
    <row r="57" spans="1:12" ht="15.75">
      <c r="A57" s="107"/>
      <c r="B57" s="111"/>
      <c r="C57" s="107"/>
      <c r="D57" s="107"/>
      <c r="E57" s="107"/>
      <c r="F57" s="107"/>
      <c r="G57" s="107"/>
      <c r="H57" s="107"/>
      <c r="I57" s="107"/>
      <c r="J57" s="107"/>
      <c r="K57" s="107"/>
      <c r="L57" s="107"/>
    </row>
    <row r="58" spans="1:12" ht="15.75">
      <c r="A58" s="107"/>
      <c r="B58" s="111"/>
      <c r="C58" s="107"/>
      <c r="D58" s="107"/>
      <c r="E58" s="107"/>
      <c r="F58" s="107"/>
      <c r="G58" s="107"/>
      <c r="H58" s="107"/>
      <c r="I58" s="107"/>
      <c r="J58" s="107"/>
      <c r="K58" s="107"/>
      <c r="L58" s="107"/>
    </row>
    <row r="59" spans="1:12" ht="15.75">
      <c r="A59" s="107"/>
      <c r="B59" s="111"/>
      <c r="C59" s="107"/>
      <c r="D59" s="107"/>
      <c r="E59" s="107"/>
      <c r="F59" s="107"/>
      <c r="G59" s="107"/>
      <c r="H59" s="107"/>
      <c r="I59" s="107"/>
      <c r="J59" s="107"/>
      <c r="K59" s="107"/>
      <c r="L59" s="107"/>
    </row>
    <row r="60" spans="1:12" ht="15.75">
      <c r="A60" s="107"/>
      <c r="B60" s="111"/>
      <c r="C60" s="107"/>
      <c r="D60" s="107"/>
      <c r="E60" s="107"/>
      <c r="F60" s="107"/>
      <c r="G60" s="107"/>
      <c r="H60" s="107"/>
      <c r="I60" s="107"/>
      <c r="J60" s="107"/>
      <c r="K60" s="107"/>
      <c r="L60" s="107"/>
    </row>
    <row r="61" spans="1:12" ht="15.75">
      <c r="A61" s="107"/>
      <c r="B61" s="111"/>
      <c r="C61" s="107"/>
      <c r="D61" s="107"/>
      <c r="E61" s="107"/>
      <c r="F61" s="107"/>
      <c r="G61" s="107"/>
      <c r="H61" s="107"/>
      <c r="I61" s="107"/>
      <c r="J61" s="107"/>
      <c r="K61" s="107"/>
      <c r="L61" s="107"/>
    </row>
    <row r="62" spans="1:12" ht="15.75">
      <c r="A62" s="107"/>
      <c r="B62" s="111"/>
      <c r="C62" s="107"/>
      <c r="D62" s="107"/>
      <c r="E62" s="107"/>
      <c r="F62" s="107"/>
      <c r="G62" s="107"/>
      <c r="H62" s="107"/>
      <c r="I62" s="107"/>
      <c r="J62" s="107"/>
      <c r="K62" s="107"/>
      <c r="L62" s="107"/>
    </row>
    <row r="63" spans="1:12" ht="15.75">
      <c r="A63" s="107"/>
      <c r="B63" s="111"/>
      <c r="C63" s="107"/>
      <c r="D63" s="107"/>
      <c r="E63" s="107"/>
      <c r="F63" s="107"/>
      <c r="G63" s="107"/>
      <c r="H63" s="107"/>
      <c r="I63" s="107"/>
      <c r="J63" s="107"/>
      <c r="K63" s="107"/>
      <c r="L63" s="107"/>
    </row>
    <row r="64" spans="1:12" ht="15.75">
      <c r="A64" s="107"/>
      <c r="B64" s="111"/>
      <c r="C64" s="107"/>
      <c r="D64" s="107"/>
      <c r="E64" s="107"/>
      <c r="F64" s="107"/>
      <c r="G64" s="107"/>
      <c r="H64" s="107"/>
      <c r="I64" s="107"/>
      <c r="J64" s="107"/>
      <c r="K64" s="107"/>
      <c r="L64" s="107"/>
    </row>
    <row r="65" spans="2:10" ht="15.75">
      <c r="B65" s="107"/>
      <c r="C65" s="107"/>
      <c r="D65" s="107"/>
      <c r="E65" s="107"/>
      <c r="F65" s="107"/>
      <c r="G65" s="107"/>
      <c r="H65" s="107"/>
      <c r="I65" s="107"/>
      <c r="J65" s="107"/>
    </row>
    <row r="66" spans="2:10" ht="18.75">
      <c r="B66" s="14" t="s">
        <v>136</v>
      </c>
      <c r="C66" s="15"/>
      <c r="D66" s="15"/>
      <c r="E66" s="15"/>
      <c r="F66" s="15"/>
      <c r="G66" s="16"/>
      <c r="H66" s="16"/>
      <c r="I66" s="16"/>
      <c r="J66" s="28">
        <v>28</v>
      </c>
    </row>
  </sheetData>
  <sheetProtection selectLockedCells="1" selectUnlockedCells="1"/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C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00390625" style="128" customWidth="1"/>
    <col min="2" max="2" width="72.421875" style="128" customWidth="1"/>
    <col min="3" max="3" width="7.28125" style="128" customWidth="1"/>
    <col min="4" max="4" width="8.140625" style="128" customWidth="1"/>
    <col min="5" max="5" width="12.28125" style="129" customWidth="1"/>
    <col min="6" max="6" width="13.57421875" style="128" customWidth="1"/>
    <col min="7" max="7" width="9.421875" style="129" customWidth="1"/>
    <col min="8" max="8" width="13.57421875" style="128" customWidth="1"/>
    <col min="9" max="12" width="14.28125" style="128" customWidth="1"/>
    <col min="13" max="16384" width="9.140625" style="128" customWidth="1"/>
  </cols>
  <sheetData>
    <row r="1" spans="1:12" ht="16.5" customHeight="1">
      <c r="A1" s="2"/>
      <c r="B1" s="2"/>
      <c r="C1" s="2"/>
      <c r="D1" s="2"/>
      <c r="E1" s="2"/>
      <c r="F1" s="340"/>
      <c r="G1" s="2"/>
      <c r="H1" s="2"/>
      <c r="I1" s="2"/>
      <c r="J1" s="2"/>
      <c r="K1" s="2"/>
      <c r="L1" s="2"/>
    </row>
    <row r="2" spans="1:12" ht="16.5" customHeight="1">
      <c r="A2" s="86"/>
      <c r="B2" s="709" t="s">
        <v>216</v>
      </c>
      <c r="C2" s="86"/>
      <c r="D2" s="86"/>
      <c r="E2" s="2"/>
      <c r="F2" s="2"/>
      <c r="G2" s="2"/>
      <c r="H2" s="2"/>
      <c r="I2" s="2"/>
      <c r="J2" s="2"/>
      <c r="K2" s="3" t="s">
        <v>118</v>
      </c>
      <c r="L2" s="2"/>
    </row>
    <row r="3" spans="1:12" ht="16.5" customHeight="1">
      <c r="A3" s="86"/>
      <c r="B3" s="86"/>
      <c r="C3" s="86"/>
      <c r="D3" s="86"/>
      <c r="E3" s="2"/>
      <c r="F3" s="4" t="s">
        <v>173</v>
      </c>
      <c r="G3" s="2"/>
      <c r="H3" s="2"/>
      <c r="I3" s="2"/>
      <c r="J3" s="2"/>
      <c r="K3" s="3" t="s">
        <v>120</v>
      </c>
      <c r="L3" s="2"/>
    </row>
    <row r="4" spans="1:12" ht="16.5" customHeight="1" thickBot="1">
      <c r="A4" s="86"/>
      <c r="B4" s="130" t="s">
        <v>263</v>
      </c>
      <c r="C4" s="86"/>
      <c r="D4" s="86"/>
      <c r="E4" s="2"/>
      <c r="F4" s="2"/>
      <c r="G4" s="2"/>
      <c r="H4" s="2"/>
      <c r="I4" s="2"/>
      <c r="J4" s="2"/>
      <c r="K4" s="6" t="s">
        <v>121</v>
      </c>
      <c r="L4" s="2"/>
    </row>
    <row r="5" spans="1:12" ht="16.5" customHeight="1">
      <c r="A5" s="305"/>
      <c r="B5" s="306"/>
      <c r="C5" s="307"/>
      <c r="D5" s="305"/>
      <c r="E5" s="308" t="s">
        <v>179</v>
      </c>
      <c r="F5" s="308" t="s">
        <v>180</v>
      </c>
      <c r="G5" s="305" t="s">
        <v>181</v>
      </c>
      <c r="H5" s="305" t="s">
        <v>180</v>
      </c>
      <c r="I5" s="309"/>
      <c r="J5" s="305" t="s">
        <v>182</v>
      </c>
      <c r="K5" s="305" t="s">
        <v>183</v>
      </c>
      <c r="L5" s="305" t="s">
        <v>184</v>
      </c>
    </row>
    <row r="6" spans="1:12" ht="16.5" customHeight="1">
      <c r="A6" s="310" t="s">
        <v>122</v>
      </c>
      <c r="B6" s="311" t="s">
        <v>123</v>
      </c>
      <c r="C6" s="312" t="s">
        <v>148</v>
      </c>
      <c r="D6" s="310" t="s">
        <v>149</v>
      </c>
      <c r="E6" s="313" t="s">
        <v>185</v>
      </c>
      <c r="F6" s="313" t="s">
        <v>186</v>
      </c>
      <c r="G6" s="310" t="s">
        <v>187</v>
      </c>
      <c r="H6" s="310" t="s">
        <v>186</v>
      </c>
      <c r="I6" s="314" t="s">
        <v>154</v>
      </c>
      <c r="J6" s="310" t="s">
        <v>188</v>
      </c>
      <c r="K6" s="310" t="s">
        <v>189</v>
      </c>
      <c r="L6" s="310" t="s">
        <v>190</v>
      </c>
    </row>
    <row r="7" spans="1:12" ht="16.5" customHeight="1" thickBot="1">
      <c r="A7" s="310"/>
      <c r="B7" s="311"/>
      <c r="C7" s="312"/>
      <c r="D7" s="310"/>
      <c r="E7" s="313" t="s">
        <v>191</v>
      </c>
      <c r="F7" s="313" t="s">
        <v>191</v>
      </c>
      <c r="G7" s="310"/>
      <c r="H7" s="310" t="s">
        <v>192</v>
      </c>
      <c r="I7" s="326"/>
      <c r="J7" s="311"/>
      <c r="K7" s="310" t="s">
        <v>193</v>
      </c>
      <c r="L7" s="310" t="s">
        <v>192</v>
      </c>
    </row>
    <row r="8" spans="1:12" ht="18.75" customHeight="1">
      <c r="A8" s="324" t="s">
        <v>125</v>
      </c>
      <c r="B8" s="444" t="s">
        <v>264</v>
      </c>
      <c r="C8" s="327" t="s">
        <v>167</v>
      </c>
      <c r="D8" s="327">
        <v>3</v>
      </c>
      <c r="E8" s="370"/>
      <c r="F8" s="371"/>
      <c r="G8" s="372"/>
      <c r="H8" s="371"/>
      <c r="I8" s="335"/>
      <c r="J8" s="445"/>
      <c r="K8" s="446"/>
      <c r="L8" s="366"/>
    </row>
    <row r="9" spans="1:12" ht="18.75" customHeight="1">
      <c r="A9" s="325" t="s">
        <v>126</v>
      </c>
      <c r="B9" s="317" t="s">
        <v>265</v>
      </c>
      <c r="C9" s="120" t="s">
        <v>167</v>
      </c>
      <c r="D9" s="120">
        <v>2</v>
      </c>
      <c r="E9" s="373"/>
      <c r="F9" s="374"/>
      <c r="G9" s="375"/>
      <c r="H9" s="374"/>
      <c r="I9" s="380"/>
      <c r="J9" s="336"/>
      <c r="K9" s="447"/>
      <c r="L9" s="367"/>
    </row>
    <row r="10" spans="1:29" s="11" customFormat="1" ht="18.75" customHeight="1">
      <c r="A10" s="325" t="s">
        <v>127</v>
      </c>
      <c r="B10" s="317" t="s">
        <v>266</v>
      </c>
      <c r="C10" s="120" t="s">
        <v>167</v>
      </c>
      <c r="D10" s="120">
        <v>2</v>
      </c>
      <c r="E10" s="373"/>
      <c r="F10" s="374"/>
      <c r="G10" s="375"/>
      <c r="H10" s="374"/>
      <c r="I10" s="380"/>
      <c r="J10" s="448"/>
      <c r="K10" s="447"/>
      <c r="L10" s="367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</row>
    <row r="11" spans="1:12" ht="18.75" customHeight="1">
      <c r="A11" s="325" t="s">
        <v>128</v>
      </c>
      <c r="B11" s="317" t="s">
        <v>267</v>
      </c>
      <c r="C11" s="120" t="s">
        <v>167</v>
      </c>
      <c r="D11" s="120">
        <v>2</v>
      </c>
      <c r="E11" s="373"/>
      <c r="F11" s="374"/>
      <c r="G11" s="375"/>
      <c r="H11" s="374"/>
      <c r="I11" s="380"/>
      <c r="J11" s="448"/>
      <c r="K11" s="447"/>
      <c r="L11" s="367"/>
    </row>
    <row r="12" spans="1:12" s="131" customFormat="1" ht="35.25" customHeight="1">
      <c r="A12" s="325" t="s">
        <v>129</v>
      </c>
      <c r="B12" s="317" t="s">
        <v>268</v>
      </c>
      <c r="C12" s="120" t="s">
        <v>167</v>
      </c>
      <c r="D12" s="137">
        <v>3</v>
      </c>
      <c r="E12" s="373"/>
      <c r="F12" s="374"/>
      <c r="G12" s="375"/>
      <c r="H12" s="374"/>
      <c r="I12" s="332"/>
      <c r="J12" s="336"/>
      <c r="K12" s="447"/>
      <c r="L12" s="367"/>
    </row>
    <row r="13" spans="1:12" s="131" customFormat="1" ht="20.25" customHeight="1">
      <c r="A13" s="325" t="s">
        <v>130</v>
      </c>
      <c r="B13" s="317" t="s">
        <v>301</v>
      </c>
      <c r="C13" s="120" t="s">
        <v>164</v>
      </c>
      <c r="D13" s="330">
        <v>30</v>
      </c>
      <c r="E13" s="373"/>
      <c r="F13" s="374"/>
      <c r="G13" s="375"/>
      <c r="H13" s="374"/>
      <c r="I13" s="332"/>
      <c r="J13" s="380"/>
      <c r="K13" s="447"/>
      <c r="L13" s="367"/>
    </row>
    <row r="14" spans="1:12" s="131" customFormat="1" ht="20.25" customHeight="1">
      <c r="A14" s="325" t="s">
        <v>131</v>
      </c>
      <c r="B14" s="317" t="s">
        <v>269</v>
      </c>
      <c r="C14" s="120" t="s">
        <v>164</v>
      </c>
      <c r="D14" s="120">
        <v>200</v>
      </c>
      <c r="E14" s="373"/>
      <c r="F14" s="374"/>
      <c r="G14" s="375"/>
      <c r="H14" s="374"/>
      <c r="I14" s="332"/>
      <c r="J14" s="332"/>
      <c r="K14" s="449"/>
      <c r="L14" s="367"/>
    </row>
    <row r="15" spans="1:12" s="131" customFormat="1" ht="21" customHeight="1">
      <c r="A15" s="325" t="s">
        <v>132</v>
      </c>
      <c r="B15" s="317" t="s">
        <v>270</v>
      </c>
      <c r="C15" s="120" t="s">
        <v>167</v>
      </c>
      <c r="D15" s="120">
        <v>2</v>
      </c>
      <c r="E15" s="373"/>
      <c r="F15" s="374"/>
      <c r="G15" s="375"/>
      <c r="H15" s="374"/>
      <c r="I15" s="332"/>
      <c r="J15" s="336"/>
      <c r="K15" s="449"/>
      <c r="L15" s="367"/>
    </row>
    <row r="16" spans="1:12" s="131" customFormat="1" ht="33" customHeight="1">
      <c r="A16" s="325" t="s">
        <v>134</v>
      </c>
      <c r="B16" s="317" t="s">
        <v>302</v>
      </c>
      <c r="C16" s="120" t="s">
        <v>167</v>
      </c>
      <c r="D16" s="120">
        <v>4</v>
      </c>
      <c r="E16" s="373"/>
      <c r="F16" s="374"/>
      <c r="G16" s="375"/>
      <c r="H16" s="374"/>
      <c r="I16" s="332"/>
      <c r="J16" s="332"/>
      <c r="K16" s="449"/>
      <c r="L16" s="367"/>
    </row>
    <row r="17" spans="1:12" s="131" customFormat="1" ht="21.75" customHeight="1">
      <c r="A17" s="325" t="s">
        <v>135</v>
      </c>
      <c r="B17" s="319" t="s">
        <v>271</v>
      </c>
      <c r="C17" s="126" t="s">
        <v>167</v>
      </c>
      <c r="D17" s="126">
        <v>3</v>
      </c>
      <c r="E17" s="373"/>
      <c r="F17" s="374"/>
      <c r="G17" s="375"/>
      <c r="H17" s="374"/>
      <c r="I17" s="450"/>
      <c r="J17" s="336"/>
      <c r="K17" s="449"/>
      <c r="L17" s="367"/>
    </row>
    <row r="18" spans="1:12" s="131" customFormat="1" ht="51.75" customHeight="1" thickBot="1">
      <c r="A18" s="328" t="s">
        <v>138</v>
      </c>
      <c r="B18" s="339" t="s">
        <v>272</v>
      </c>
      <c r="C18" s="320" t="s">
        <v>273</v>
      </c>
      <c r="D18" s="320">
        <v>4</v>
      </c>
      <c r="E18" s="451"/>
      <c r="F18" s="452"/>
      <c r="G18" s="453"/>
      <c r="H18" s="452"/>
      <c r="I18" s="333"/>
      <c r="J18" s="333"/>
      <c r="K18" s="454"/>
      <c r="L18" s="368"/>
    </row>
    <row r="19" spans="1:12" s="2" customFormat="1" ht="30" customHeight="1" thickBot="1">
      <c r="A19" s="92"/>
      <c r="B19" s="92"/>
      <c r="C19" s="92"/>
      <c r="D19" s="92"/>
      <c r="E19" s="106" t="s">
        <v>145</v>
      </c>
      <c r="F19" s="121"/>
      <c r="G19" s="106" t="s">
        <v>145</v>
      </c>
      <c r="H19" s="121"/>
      <c r="I19" s="92"/>
      <c r="J19" s="92"/>
      <c r="K19" s="92"/>
      <c r="L19" s="92"/>
    </row>
    <row r="20" spans="1:12" s="2" customFormat="1" ht="13.5" customHeight="1">
      <c r="A20" s="92"/>
      <c r="B20" s="92"/>
      <c r="C20" s="92"/>
      <c r="D20" s="92"/>
      <c r="E20" s="106"/>
      <c r="F20" s="90"/>
      <c r="G20" s="106"/>
      <c r="H20" s="90"/>
      <c r="I20" s="92"/>
      <c r="J20" s="92"/>
      <c r="K20" s="92"/>
      <c r="L20" s="92"/>
    </row>
    <row r="21" spans="1:12" s="2" customFormat="1" ht="18" customHeight="1">
      <c r="A21" s="92"/>
      <c r="B21" s="337" t="s">
        <v>223</v>
      </c>
      <c r="C21" s="92"/>
      <c r="D21" s="92"/>
      <c r="E21" s="106"/>
      <c r="F21" s="90"/>
      <c r="G21" s="106"/>
      <c r="H21" s="90"/>
      <c r="I21" s="92"/>
      <c r="J21" s="92"/>
      <c r="K21" s="92"/>
      <c r="L21" s="92"/>
    </row>
    <row r="22" spans="1:12" s="2" customFormat="1" ht="15" customHeight="1">
      <c r="A22" s="92"/>
      <c r="B22" s="92"/>
      <c r="C22" s="92"/>
      <c r="D22" s="92"/>
      <c r="E22" s="106"/>
      <c r="F22" s="90"/>
      <c r="G22" s="106"/>
      <c r="H22" s="90"/>
      <c r="I22" s="92"/>
      <c r="J22" s="92"/>
      <c r="K22" s="92"/>
      <c r="L22" s="92"/>
    </row>
    <row r="23" spans="1:11" ht="16.5" customHeight="1">
      <c r="A23" s="133"/>
      <c r="B23" s="130" t="s">
        <v>214</v>
      </c>
      <c r="C23" s="133"/>
      <c r="D23" s="133"/>
      <c r="E23" s="134"/>
      <c r="F23" s="133"/>
      <c r="G23" s="134"/>
      <c r="H23" s="133"/>
      <c r="I23" s="133"/>
      <c r="J23" s="133"/>
      <c r="K23" s="133"/>
    </row>
    <row r="24" spans="1:12" ht="19.5" customHeight="1">
      <c r="A24" s="135"/>
      <c r="B24" s="695" t="s">
        <v>303</v>
      </c>
      <c r="C24" s="695"/>
      <c r="D24" s="695"/>
      <c r="E24" s="695"/>
      <c r="F24" s="695"/>
      <c r="G24" s="695"/>
      <c r="H24" s="695"/>
      <c r="I24" s="695"/>
      <c r="J24" s="695"/>
      <c r="K24" s="695"/>
      <c r="L24" s="695"/>
    </row>
    <row r="25" spans="1:12" ht="19.5" customHeight="1">
      <c r="A25" s="132"/>
      <c r="B25" s="695" t="s">
        <v>274</v>
      </c>
      <c r="C25" s="695"/>
      <c r="D25" s="695"/>
      <c r="E25" s="695"/>
      <c r="F25" s="695"/>
      <c r="G25" s="695"/>
      <c r="H25" s="695"/>
      <c r="I25" s="695"/>
      <c r="J25" s="695"/>
      <c r="K25" s="695"/>
      <c r="L25" s="695"/>
    </row>
    <row r="26" spans="1:12" ht="27" customHeight="1">
      <c r="A26" s="132"/>
      <c r="B26" s="695" t="s">
        <v>304</v>
      </c>
      <c r="C26" s="695"/>
      <c r="D26" s="695"/>
      <c r="E26" s="695"/>
      <c r="F26" s="695"/>
      <c r="G26" s="695"/>
      <c r="H26" s="695"/>
      <c r="I26" s="695"/>
      <c r="J26" s="695"/>
      <c r="K26" s="695"/>
      <c r="L26" s="695"/>
    </row>
    <row r="27" spans="2:12" ht="12" customHeight="1">
      <c r="B27" s="694"/>
      <c r="C27" s="694"/>
      <c r="D27" s="694"/>
      <c r="E27" s="694"/>
      <c r="F27" s="694"/>
      <c r="G27" s="694"/>
      <c r="H27" s="694"/>
      <c r="I27" s="694"/>
      <c r="J27" s="694"/>
      <c r="K27" s="694"/>
      <c r="L27" s="694"/>
    </row>
    <row r="28" spans="2:11" ht="16.5" customHeight="1">
      <c r="B28" s="47" t="s">
        <v>174</v>
      </c>
      <c r="C28" s="113"/>
      <c r="D28" s="114"/>
      <c r="E28" s="114"/>
      <c r="F28" s="114"/>
      <c r="G28" s="376"/>
      <c r="H28" s="115"/>
      <c r="I28" s="376"/>
      <c r="J28" s="376"/>
      <c r="K28" s="376"/>
    </row>
    <row r="29" spans="2:8" ht="15.75" customHeight="1">
      <c r="B29" s="47" t="s">
        <v>175</v>
      </c>
      <c r="H29" s="85"/>
    </row>
    <row r="30" spans="2:8" ht="15.75" customHeight="1">
      <c r="B30" s="47" t="s">
        <v>176</v>
      </c>
      <c r="H30" s="85"/>
    </row>
    <row r="31" spans="2:10" ht="16.5" customHeight="1">
      <c r="B31" s="377"/>
      <c r="C31" s="132"/>
      <c r="D31" s="132"/>
      <c r="E31" s="132"/>
      <c r="F31" s="136"/>
      <c r="G31" s="132"/>
      <c r="H31" s="132"/>
      <c r="I31" s="132"/>
      <c r="J31" s="132"/>
    </row>
    <row r="32" spans="2:10" ht="16.5" customHeight="1">
      <c r="B32" s="377"/>
      <c r="C32" s="132"/>
      <c r="D32" s="132"/>
      <c r="E32" s="132"/>
      <c r="F32" s="136"/>
      <c r="G32" s="132"/>
      <c r="H32" s="132"/>
      <c r="I32" s="132"/>
      <c r="J32" s="132"/>
    </row>
    <row r="33" spans="2:10" ht="16.5" customHeight="1">
      <c r="B33" s="377"/>
      <c r="C33" s="132"/>
      <c r="D33" s="132"/>
      <c r="E33" s="132"/>
      <c r="F33" s="136"/>
      <c r="G33" s="132"/>
      <c r="H33" s="132"/>
      <c r="I33" s="132"/>
      <c r="J33" s="132"/>
    </row>
    <row r="34" spans="2:10" ht="16.5" customHeight="1">
      <c r="B34" s="377"/>
      <c r="C34" s="132"/>
      <c r="D34" s="132"/>
      <c r="E34" s="132"/>
      <c r="F34" s="5" t="s">
        <v>217</v>
      </c>
      <c r="G34" s="132"/>
      <c r="H34" s="132"/>
      <c r="I34" s="132"/>
      <c r="J34" s="132"/>
    </row>
    <row r="35" spans="2:10" ht="16.5" customHeight="1">
      <c r="B35" s="377"/>
      <c r="C35" s="132"/>
      <c r="D35" s="132"/>
      <c r="E35" s="132"/>
      <c r="F35" s="136"/>
      <c r="G35" s="132"/>
      <c r="H35" s="132"/>
      <c r="I35" s="132"/>
      <c r="J35" s="132"/>
    </row>
    <row r="36" spans="2:10" ht="16.5" customHeight="1">
      <c r="B36" s="377"/>
      <c r="C36" s="132"/>
      <c r="D36" s="132"/>
      <c r="E36" s="132"/>
      <c r="F36" s="136"/>
      <c r="G36" s="132"/>
      <c r="H36" s="132"/>
      <c r="I36" s="132"/>
      <c r="J36" s="132"/>
    </row>
    <row r="37" spans="2:10" ht="16.5" customHeight="1">
      <c r="B37" s="377"/>
      <c r="C37" s="132"/>
      <c r="D37" s="132"/>
      <c r="E37" s="132"/>
      <c r="F37" s="136"/>
      <c r="G37" s="132"/>
      <c r="H37" s="132"/>
      <c r="I37" s="132"/>
      <c r="J37" s="132"/>
    </row>
    <row r="38" ht="16.5" customHeight="1"/>
    <row r="39" spans="2:11" ht="17.25" customHeight="1">
      <c r="B39" s="14" t="s">
        <v>136</v>
      </c>
      <c r="C39" s="15"/>
      <c r="D39" s="15"/>
      <c r="E39" s="15"/>
      <c r="F39" s="15"/>
      <c r="G39" s="16"/>
      <c r="H39" s="16"/>
      <c r="I39" s="16"/>
      <c r="J39" s="16"/>
      <c r="K39" s="28">
        <v>29</v>
      </c>
    </row>
  </sheetData>
  <sheetProtection selectLockedCells="1" selectUnlockedCells="1"/>
  <mergeCells count="4">
    <mergeCell ref="B27:L27"/>
    <mergeCell ref="B25:L25"/>
    <mergeCell ref="B26:L26"/>
    <mergeCell ref="B24:L24"/>
  </mergeCells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6"/>
  <sheetViews>
    <sheetView workbookViewId="0" topLeftCell="A1">
      <selection activeCell="A2" sqref="A2"/>
    </sheetView>
  </sheetViews>
  <sheetFormatPr defaultColWidth="9.140625" defaultRowHeight="12.75"/>
  <cols>
    <col min="1" max="1" width="5.00390625" style="128" customWidth="1"/>
    <col min="2" max="2" width="62.8515625" style="128" customWidth="1"/>
    <col min="3" max="3" width="20.00390625" style="128" customWidth="1"/>
    <col min="4" max="4" width="7.28125" style="128" customWidth="1"/>
    <col min="5" max="5" width="8.140625" style="128" customWidth="1"/>
    <col min="6" max="6" width="12.28125" style="129" customWidth="1"/>
    <col min="7" max="7" width="13.57421875" style="128" customWidth="1"/>
    <col min="8" max="8" width="9.421875" style="129" customWidth="1"/>
    <col min="9" max="9" width="13.57421875" style="128" customWidth="1"/>
    <col min="10" max="12" width="14.28125" style="128" customWidth="1"/>
    <col min="13" max="16384" width="9.140625" style="128" customWidth="1"/>
  </cols>
  <sheetData>
    <row r="1" spans="1:12" ht="16.5" customHeight="1">
      <c r="A1" s="2"/>
      <c r="B1" s="2"/>
      <c r="C1" s="2"/>
      <c r="D1" s="2"/>
      <c r="E1" s="2"/>
      <c r="F1" s="2"/>
      <c r="G1" s="340"/>
      <c r="H1" s="2"/>
      <c r="I1" s="2"/>
      <c r="J1" s="2"/>
      <c r="K1" s="2"/>
      <c r="L1" s="2"/>
    </row>
    <row r="2" spans="1:12" ht="16.5" customHeight="1">
      <c r="A2" s="86"/>
      <c r="B2" s="709" t="s">
        <v>216</v>
      </c>
      <c r="C2" s="709"/>
      <c r="D2" s="86"/>
      <c r="E2" s="86"/>
      <c r="F2" s="2"/>
      <c r="G2" s="2"/>
      <c r="H2" s="2"/>
      <c r="I2" s="2"/>
      <c r="J2" s="2"/>
      <c r="K2" s="3" t="s">
        <v>118</v>
      </c>
      <c r="L2" s="2"/>
    </row>
    <row r="3" spans="1:12" ht="16.5" customHeight="1">
      <c r="A3" s="86"/>
      <c r="B3" s="86"/>
      <c r="C3" s="86"/>
      <c r="D3" s="86"/>
      <c r="E3" s="86"/>
      <c r="F3" s="2"/>
      <c r="G3" s="4" t="s">
        <v>177</v>
      </c>
      <c r="H3" s="2"/>
      <c r="I3" s="2"/>
      <c r="J3" s="2"/>
      <c r="K3" s="3" t="s">
        <v>120</v>
      </c>
      <c r="L3" s="2"/>
    </row>
    <row r="4" spans="1:12" ht="16.5" customHeight="1" thickBot="1">
      <c r="A4" s="86"/>
      <c r="B4" s="720" t="s">
        <v>366</v>
      </c>
      <c r="C4" s="130"/>
      <c r="D4" s="86"/>
      <c r="E4" s="86"/>
      <c r="F4" s="2"/>
      <c r="G4" s="2"/>
      <c r="H4" s="2"/>
      <c r="I4" s="2"/>
      <c r="J4" s="2"/>
      <c r="K4" s="6" t="s">
        <v>121</v>
      </c>
      <c r="L4" s="2"/>
    </row>
    <row r="5" spans="1:12" ht="16.5" customHeight="1">
      <c r="A5" s="305"/>
      <c r="B5" s="306"/>
      <c r="C5" s="305" t="s">
        <v>182</v>
      </c>
      <c r="D5" s="307"/>
      <c r="E5" s="305"/>
      <c r="F5" s="308" t="s">
        <v>179</v>
      </c>
      <c r="G5" s="308" t="s">
        <v>180</v>
      </c>
      <c r="H5" s="305" t="s">
        <v>181</v>
      </c>
      <c r="I5" s="305" t="s">
        <v>180</v>
      </c>
      <c r="J5" s="309"/>
      <c r="K5" s="305" t="s">
        <v>183</v>
      </c>
      <c r="L5" s="305" t="s">
        <v>184</v>
      </c>
    </row>
    <row r="6" spans="1:12" ht="16.5" customHeight="1">
      <c r="A6" s="310" t="s">
        <v>122</v>
      </c>
      <c r="B6" s="311" t="s">
        <v>123</v>
      </c>
      <c r="C6" s="310" t="s">
        <v>188</v>
      </c>
      <c r="D6" s="312" t="s">
        <v>148</v>
      </c>
      <c r="E6" s="310" t="s">
        <v>149</v>
      </c>
      <c r="F6" s="313" t="s">
        <v>185</v>
      </c>
      <c r="G6" s="313" t="s">
        <v>186</v>
      </c>
      <c r="H6" s="310" t="s">
        <v>187</v>
      </c>
      <c r="I6" s="310" t="s">
        <v>186</v>
      </c>
      <c r="J6" s="314" t="s">
        <v>154</v>
      </c>
      <c r="K6" s="310" t="s">
        <v>189</v>
      </c>
      <c r="L6" s="310" t="s">
        <v>190</v>
      </c>
    </row>
    <row r="7" spans="1:12" ht="16.5" customHeight="1" thickBot="1">
      <c r="A7" s="310"/>
      <c r="B7" s="311"/>
      <c r="C7" s="311"/>
      <c r="D7" s="312"/>
      <c r="E7" s="310"/>
      <c r="F7" s="313" t="s">
        <v>191</v>
      </c>
      <c r="G7" s="313" t="s">
        <v>191</v>
      </c>
      <c r="H7" s="310"/>
      <c r="I7" s="310" t="s">
        <v>192</v>
      </c>
      <c r="J7" s="326"/>
      <c r="K7" s="310" t="s">
        <v>193</v>
      </c>
      <c r="L7" s="310" t="s">
        <v>192</v>
      </c>
    </row>
    <row r="8" spans="1:12" ht="43.5" customHeight="1">
      <c r="A8" s="324" t="s">
        <v>125</v>
      </c>
      <c r="B8" s="444" t="s">
        <v>367</v>
      </c>
      <c r="C8" s="721" t="s">
        <v>368</v>
      </c>
      <c r="D8" s="722" t="s">
        <v>168</v>
      </c>
      <c r="E8" s="327">
        <v>18</v>
      </c>
      <c r="F8" s="370"/>
      <c r="G8" s="371"/>
      <c r="H8" s="372"/>
      <c r="I8" s="371"/>
      <c r="J8" s="335"/>
      <c r="K8" s="446"/>
      <c r="L8" s="366"/>
    </row>
    <row r="9" spans="1:12" ht="43.5" customHeight="1">
      <c r="A9" s="325" t="s">
        <v>126</v>
      </c>
      <c r="B9" s="317" t="s">
        <v>369</v>
      </c>
      <c r="C9" s="723" t="s">
        <v>370</v>
      </c>
      <c r="D9" s="330" t="s">
        <v>168</v>
      </c>
      <c r="E9" s="120">
        <v>4</v>
      </c>
      <c r="F9" s="373"/>
      <c r="G9" s="374"/>
      <c r="H9" s="375"/>
      <c r="I9" s="374"/>
      <c r="J9" s="380"/>
      <c r="K9" s="447"/>
      <c r="L9" s="367"/>
    </row>
    <row r="10" spans="1:29" s="11" customFormat="1" ht="43.5" customHeight="1">
      <c r="A10" s="325" t="s">
        <v>127</v>
      </c>
      <c r="B10" s="317" t="s">
        <v>371</v>
      </c>
      <c r="C10" s="723" t="s">
        <v>372</v>
      </c>
      <c r="D10" s="330" t="s">
        <v>168</v>
      </c>
      <c r="E10" s="120">
        <v>8</v>
      </c>
      <c r="F10" s="373"/>
      <c r="G10" s="374"/>
      <c r="H10" s="375"/>
      <c r="I10" s="374"/>
      <c r="J10" s="380"/>
      <c r="K10" s="447"/>
      <c r="L10" s="367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</row>
    <row r="11" spans="1:12" ht="43.5" customHeight="1">
      <c r="A11" s="325" t="s">
        <v>128</v>
      </c>
      <c r="B11" s="317" t="s">
        <v>373</v>
      </c>
      <c r="C11" s="723" t="s">
        <v>374</v>
      </c>
      <c r="D11" s="330" t="s">
        <v>168</v>
      </c>
      <c r="E11" s="120">
        <v>1</v>
      </c>
      <c r="F11" s="373"/>
      <c r="G11" s="374"/>
      <c r="H11" s="375"/>
      <c r="I11" s="374"/>
      <c r="J11" s="380"/>
      <c r="K11" s="447"/>
      <c r="L11" s="367"/>
    </row>
    <row r="12" spans="1:12" s="131" customFormat="1" ht="43.5" customHeight="1">
      <c r="A12" s="325" t="s">
        <v>129</v>
      </c>
      <c r="B12" s="317" t="s">
        <v>375</v>
      </c>
      <c r="C12" s="723" t="s">
        <v>376</v>
      </c>
      <c r="D12" s="330" t="s">
        <v>167</v>
      </c>
      <c r="E12" s="137">
        <v>3</v>
      </c>
      <c r="F12" s="373"/>
      <c r="G12" s="374"/>
      <c r="H12" s="375"/>
      <c r="I12" s="374"/>
      <c r="J12" s="332"/>
      <c r="K12" s="447"/>
      <c r="L12" s="367"/>
    </row>
    <row r="13" spans="1:12" s="131" customFormat="1" ht="43.5" customHeight="1" thickBot="1">
      <c r="A13" s="328" t="s">
        <v>130</v>
      </c>
      <c r="B13" s="339" t="s">
        <v>377</v>
      </c>
      <c r="C13" s="724"/>
      <c r="D13" s="725" t="s">
        <v>273</v>
      </c>
      <c r="E13" s="320">
        <v>15</v>
      </c>
      <c r="F13" s="451"/>
      <c r="G13" s="452"/>
      <c r="H13" s="453"/>
      <c r="I13" s="452"/>
      <c r="J13" s="333"/>
      <c r="K13" s="454"/>
      <c r="L13" s="368"/>
    </row>
    <row r="14" spans="1:12" s="2" customFormat="1" ht="30" customHeight="1" thickBot="1">
      <c r="A14" s="92"/>
      <c r="B14" s="92"/>
      <c r="C14" s="92"/>
      <c r="D14" s="92"/>
      <c r="E14" s="92"/>
      <c r="F14" s="106" t="s">
        <v>145</v>
      </c>
      <c r="G14" s="121"/>
      <c r="H14" s="106" t="s">
        <v>145</v>
      </c>
      <c r="I14" s="121"/>
      <c r="J14" s="92"/>
      <c r="K14" s="92"/>
      <c r="L14" s="92"/>
    </row>
    <row r="15" spans="1:12" s="2" customFormat="1" ht="13.5" customHeight="1">
      <c r="A15" s="92"/>
      <c r="B15" s="92"/>
      <c r="C15" s="92"/>
      <c r="D15" s="92"/>
      <c r="E15" s="92"/>
      <c r="F15" s="106"/>
      <c r="G15" s="90"/>
      <c r="H15" s="106"/>
      <c r="I15" s="90"/>
      <c r="J15" s="92"/>
      <c r="K15" s="92"/>
      <c r="L15" s="92"/>
    </row>
    <row r="16" spans="1:12" s="2" customFormat="1" ht="18" customHeight="1">
      <c r="A16" s="92"/>
      <c r="B16" s="726" t="s">
        <v>365</v>
      </c>
      <c r="C16" s="726"/>
      <c r="D16" s="92"/>
      <c r="E16" s="92"/>
      <c r="F16" s="106"/>
      <c r="G16" s="90"/>
      <c r="H16" s="106"/>
      <c r="I16" s="90"/>
      <c r="J16" s="92"/>
      <c r="K16" s="92"/>
      <c r="L16" s="92"/>
    </row>
    <row r="17" spans="1:12" s="2" customFormat="1" ht="15" customHeight="1">
      <c r="A17" s="92"/>
      <c r="B17" s="92"/>
      <c r="C17" s="92"/>
      <c r="D17" s="92"/>
      <c r="E17" s="92"/>
      <c r="F17" s="106"/>
      <c r="G17" s="90"/>
      <c r="H17" s="106"/>
      <c r="I17" s="90"/>
      <c r="J17" s="92"/>
      <c r="K17" s="92"/>
      <c r="L17" s="92"/>
    </row>
    <row r="18" spans="2:12" ht="12" customHeight="1">
      <c r="B18" s="694"/>
      <c r="C18" s="694"/>
      <c r="D18" s="694"/>
      <c r="E18" s="694"/>
      <c r="F18" s="694"/>
      <c r="G18" s="694"/>
      <c r="H18" s="694"/>
      <c r="I18" s="694"/>
      <c r="J18" s="694"/>
      <c r="K18" s="694"/>
      <c r="L18" s="694"/>
    </row>
    <row r="19" spans="2:12" ht="15" customHeight="1">
      <c r="B19" s="727" t="s">
        <v>379</v>
      </c>
      <c r="C19" s="684"/>
      <c r="D19" s="684"/>
      <c r="E19" s="684"/>
      <c r="F19" s="684"/>
      <c r="G19" s="684"/>
      <c r="H19" s="684"/>
      <c r="I19" s="684"/>
      <c r="J19" s="684"/>
      <c r="K19" s="684"/>
      <c r="L19" s="684"/>
    </row>
    <row r="20" spans="2:12" ht="15" customHeight="1">
      <c r="B20" s="728" t="s">
        <v>378</v>
      </c>
      <c r="C20" s="684"/>
      <c r="D20" s="684"/>
      <c r="E20" s="684"/>
      <c r="F20" s="684"/>
      <c r="G20" s="684"/>
      <c r="H20" s="684"/>
      <c r="I20" s="684"/>
      <c r="J20" s="684"/>
      <c r="K20" s="684"/>
      <c r="L20" s="684"/>
    </row>
    <row r="21" spans="2:12" ht="15" customHeight="1">
      <c r="B21" s="728" t="s">
        <v>381</v>
      </c>
      <c r="C21" s="684"/>
      <c r="D21" s="684"/>
      <c r="E21" s="684"/>
      <c r="F21" s="684"/>
      <c r="G21" s="684"/>
      <c r="H21" s="684"/>
      <c r="I21" s="684"/>
      <c r="J21" s="684"/>
      <c r="K21" s="684"/>
      <c r="L21" s="684"/>
    </row>
    <row r="22" spans="2:12" ht="12" customHeight="1">
      <c r="B22" s="728"/>
      <c r="C22" s="684"/>
      <c r="D22" s="684"/>
      <c r="E22" s="684"/>
      <c r="F22" s="684"/>
      <c r="G22" s="684"/>
      <c r="H22" s="684"/>
      <c r="I22" s="684"/>
      <c r="J22" s="684"/>
      <c r="K22" s="684"/>
      <c r="L22" s="684"/>
    </row>
    <row r="23" spans="2:11" ht="16.5" customHeight="1">
      <c r="B23" s="47" t="s">
        <v>174</v>
      </c>
      <c r="C23" s="47"/>
      <c r="D23" s="113"/>
      <c r="E23" s="114"/>
      <c r="F23" s="114"/>
      <c r="G23" s="114"/>
      <c r="H23" s="376"/>
      <c r="I23" s="115"/>
      <c r="J23" s="376"/>
      <c r="K23" s="376"/>
    </row>
    <row r="24" spans="2:9" ht="15.75" customHeight="1">
      <c r="B24" s="47" t="s">
        <v>175</v>
      </c>
      <c r="C24" s="47"/>
      <c r="I24" s="85"/>
    </row>
    <row r="25" spans="2:9" ht="15.75" customHeight="1">
      <c r="B25" s="47" t="s">
        <v>176</v>
      </c>
      <c r="C25" s="47"/>
      <c r="I25" s="85"/>
    </row>
    <row r="26" spans="2:10" ht="16.5" customHeight="1">
      <c r="B26" s="377"/>
      <c r="C26" s="377"/>
      <c r="D26" s="132"/>
      <c r="E26" s="132"/>
      <c r="F26" s="132"/>
      <c r="G26" s="136"/>
      <c r="H26" s="132"/>
      <c r="I26" s="132"/>
      <c r="J26" s="132"/>
    </row>
    <row r="27" spans="3:10" ht="16.5" customHeight="1">
      <c r="C27" s="377"/>
      <c r="D27" s="132"/>
      <c r="E27" s="132"/>
      <c r="F27" s="132"/>
      <c r="G27" s="136"/>
      <c r="H27" s="132"/>
      <c r="I27" s="132"/>
      <c r="J27" s="132"/>
    </row>
    <row r="28" spans="2:10" ht="16.5" customHeight="1">
      <c r="B28" s="377"/>
      <c r="C28" s="377"/>
      <c r="D28" s="132"/>
      <c r="E28" s="132"/>
      <c r="F28" s="132"/>
      <c r="G28" s="136"/>
      <c r="H28" s="132"/>
      <c r="I28" s="132"/>
      <c r="J28" s="132"/>
    </row>
    <row r="29" spans="2:10" ht="16.5" customHeight="1">
      <c r="B29" s="377"/>
      <c r="C29" s="377"/>
      <c r="D29" s="132"/>
      <c r="E29" s="132"/>
      <c r="F29" s="132"/>
      <c r="G29" s="136"/>
      <c r="H29" s="132"/>
      <c r="I29" s="132"/>
      <c r="J29" s="132"/>
    </row>
    <row r="30" spans="2:10" ht="16.5" customHeight="1">
      <c r="B30" s="377"/>
      <c r="C30" s="377"/>
      <c r="D30" s="132"/>
      <c r="E30" s="132"/>
      <c r="F30" s="132"/>
      <c r="G30" s="5" t="s">
        <v>217</v>
      </c>
      <c r="H30" s="132"/>
      <c r="I30" s="132"/>
      <c r="J30" s="132"/>
    </row>
    <row r="31" spans="2:10" ht="16.5" customHeight="1">
      <c r="B31" s="377"/>
      <c r="C31" s="377"/>
      <c r="D31" s="132"/>
      <c r="E31" s="132"/>
      <c r="F31" s="132"/>
      <c r="G31" s="136"/>
      <c r="H31" s="132"/>
      <c r="I31" s="132"/>
      <c r="J31" s="132"/>
    </row>
    <row r="32" spans="2:10" ht="16.5" customHeight="1">
      <c r="B32" s="377"/>
      <c r="C32" s="377"/>
      <c r="D32" s="132"/>
      <c r="E32" s="132"/>
      <c r="F32" s="132"/>
      <c r="G32" s="136"/>
      <c r="H32" s="132"/>
      <c r="I32" s="132"/>
      <c r="J32" s="132"/>
    </row>
    <row r="33" spans="2:10" ht="16.5" customHeight="1">
      <c r="B33" s="377"/>
      <c r="C33" s="377"/>
      <c r="D33" s="132"/>
      <c r="E33" s="132"/>
      <c r="F33" s="132"/>
      <c r="G33" s="136"/>
      <c r="H33" s="132"/>
      <c r="I33" s="132"/>
      <c r="J33" s="132"/>
    </row>
    <row r="34" spans="2:10" ht="16.5" customHeight="1">
      <c r="B34" s="377"/>
      <c r="C34" s="377"/>
      <c r="D34" s="132"/>
      <c r="E34" s="132"/>
      <c r="F34" s="132"/>
      <c r="G34" s="136"/>
      <c r="H34" s="132"/>
      <c r="I34" s="132"/>
      <c r="J34" s="132"/>
    </row>
    <row r="35" ht="16.5" customHeight="1"/>
    <row r="36" spans="2:11" ht="17.25" customHeight="1">
      <c r="B36" s="14" t="s">
        <v>136</v>
      </c>
      <c r="C36" s="14"/>
      <c r="D36" s="15"/>
      <c r="E36" s="15"/>
      <c r="F36" s="15"/>
      <c r="G36" s="15"/>
      <c r="H36" s="16"/>
      <c r="I36" s="16"/>
      <c r="J36" s="16"/>
      <c r="K36" s="28">
        <v>30</v>
      </c>
    </row>
  </sheetData>
  <mergeCells count="1">
    <mergeCell ref="B18:L18"/>
  </mergeCells>
  <printOptions/>
  <pageMargins left="0.39375" right="0.39375" top="0.39375" bottom="0.5902777777777778" header="0.5118055555555555" footer="0.5118055555555555"/>
  <pageSetup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0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00390625" style="338" customWidth="1"/>
    <col min="2" max="2" width="48.7109375" style="338" customWidth="1"/>
    <col min="3" max="3" width="14.57421875" style="338" customWidth="1"/>
    <col min="4" max="4" width="8.140625" style="338" customWidth="1"/>
    <col min="5" max="5" width="12.28125" style="338" customWidth="1"/>
    <col min="6" max="6" width="16.140625" style="338" customWidth="1"/>
    <col min="7" max="7" width="9.421875" style="338" customWidth="1"/>
    <col min="8" max="8" width="15.8515625" style="0" customWidth="1"/>
    <col min="9" max="9" width="19.421875" style="0" customWidth="1"/>
    <col min="10" max="12" width="14.28125" style="0" customWidth="1"/>
  </cols>
  <sheetData>
    <row r="2" spans="1:10" ht="23.25">
      <c r="A2" s="524"/>
      <c r="B2" s="709" t="s">
        <v>216</v>
      </c>
      <c r="C2" s="525"/>
      <c r="D2" s="608"/>
      <c r="E2" s="729"/>
      <c r="F2" s="730" t="s">
        <v>363</v>
      </c>
      <c r="G2" s="729"/>
      <c r="J2" s="3" t="s">
        <v>118</v>
      </c>
    </row>
    <row r="3" spans="1:10" ht="15.75">
      <c r="A3" s="729"/>
      <c r="B3" s="729"/>
      <c r="C3" s="729"/>
      <c r="D3" s="729"/>
      <c r="E3" s="729"/>
      <c r="F3" s="729"/>
      <c r="G3" s="729"/>
      <c r="H3" s="529"/>
      <c r="J3" s="3" t="s">
        <v>120</v>
      </c>
    </row>
    <row r="4" spans="1:10" ht="16.5" thickBot="1">
      <c r="A4" s="729"/>
      <c r="B4" s="530" t="s">
        <v>310</v>
      </c>
      <c r="C4" s="729"/>
      <c r="D4" s="729"/>
      <c r="E4" s="729"/>
      <c r="F4" s="729"/>
      <c r="G4" s="39"/>
      <c r="H4" s="529"/>
      <c r="J4" s="6" t="s">
        <v>121</v>
      </c>
    </row>
    <row r="5" spans="1:12" ht="60.75" thickBot="1">
      <c r="A5" s="596" t="s">
        <v>10</v>
      </c>
      <c r="B5" s="531" t="s">
        <v>12</v>
      </c>
      <c r="C5" s="532" t="s">
        <v>311</v>
      </c>
      <c r="D5" s="533" t="s">
        <v>312</v>
      </c>
      <c r="E5" s="593" t="s">
        <v>313</v>
      </c>
      <c r="F5" s="594" t="s">
        <v>151</v>
      </c>
      <c r="G5" s="593" t="s">
        <v>314</v>
      </c>
      <c r="H5" s="594" t="s">
        <v>153</v>
      </c>
      <c r="I5" s="595" t="s">
        <v>124</v>
      </c>
      <c r="J5" s="531" t="s">
        <v>155</v>
      </c>
      <c r="K5" s="531" t="s">
        <v>156</v>
      </c>
      <c r="L5" s="531" t="s">
        <v>315</v>
      </c>
    </row>
    <row r="6" spans="1:12" ht="36" customHeight="1">
      <c r="A6" s="534" t="s">
        <v>125</v>
      </c>
      <c r="B6" s="457" t="s">
        <v>39</v>
      </c>
      <c r="C6" s="535">
        <v>400</v>
      </c>
      <c r="D6" s="609">
        <v>17</v>
      </c>
      <c r="E6" s="536"/>
      <c r="F6" s="605"/>
      <c r="G6" s="537"/>
      <c r="H6" s="602"/>
      <c r="I6" s="458"/>
      <c r="J6" s="538"/>
      <c r="K6" s="538"/>
      <c r="L6" s="538"/>
    </row>
    <row r="7" spans="1:12" ht="36" customHeight="1">
      <c r="A7" s="539" t="s">
        <v>126</v>
      </c>
      <c r="B7" s="561" t="s">
        <v>40</v>
      </c>
      <c r="C7" s="540">
        <v>500</v>
      </c>
      <c r="D7" s="610">
        <v>30</v>
      </c>
      <c r="E7" s="541"/>
      <c r="F7" s="606"/>
      <c r="G7" s="542"/>
      <c r="H7" s="603"/>
      <c r="I7" s="468"/>
      <c r="J7" s="543"/>
      <c r="K7" s="543"/>
      <c r="L7" s="543"/>
    </row>
    <row r="8" spans="1:12" ht="36" customHeight="1">
      <c r="A8" s="539" t="s">
        <v>127</v>
      </c>
      <c r="B8" s="561" t="s">
        <v>41</v>
      </c>
      <c r="C8" s="540">
        <v>500</v>
      </c>
      <c r="D8" s="610">
        <v>30</v>
      </c>
      <c r="E8" s="541"/>
      <c r="F8" s="606"/>
      <c r="G8" s="542"/>
      <c r="H8" s="603"/>
      <c r="I8" s="468"/>
      <c r="J8" s="543"/>
      <c r="K8" s="543"/>
      <c r="L8" s="543"/>
    </row>
    <row r="9" spans="1:12" ht="36" customHeight="1">
      <c r="A9" s="539" t="s">
        <v>128</v>
      </c>
      <c r="B9" s="561" t="s">
        <v>316</v>
      </c>
      <c r="C9" s="540">
        <v>300</v>
      </c>
      <c r="D9" s="610">
        <v>4</v>
      </c>
      <c r="E9" s="541"/>
      <c r="F9" s="606"/>
      <c r="G9" s="542"/>
      <c r="H9" s="603"/>
      <c r="I9" s="468"/>
      <c r="J9" s="543"/>
      <c r="K9" s="543"/>
      <c r="L9" s="543"/>
    </row>
    <row r="10" spans="1:12" ht="36" customHeight="1">
      <c r="A10" s="539" t="s">
        <v>129</v>
      </c>
      <c r="B10" s="561" t="s">
        <v>43</v>
      </c>
      <c r="C10" s="540">
        <v>200</v>
      </c>
      <c r="D10" s="610">
        <v>10</v>
      </c>
      <c r="E10" s="541"/>
      <c r="F10" s="606"/>
      <c r="G10" s="542"/>
      <c r="H10" s="603"/>
      <c r="I10" s="468"/>
      <c r="J10" s="543"/>
      <c r="K10" s="543"/>
      <c r="L10" s="543"/>
    </row>
    <row r="11" spans="1:12" ht="36" customHeight="1">
      <c r="A11" s="539" t="s">
        <v>130</v>
      </c>
      <c r="B11" s="561" t="s">
        <v>317</v>
      </c>
      <c r="C11" s="544">
        <v>250</v>
      </c>
      <c r="D11" s="610">
        <v>50</v>
      </c>
      <c r="E11" s="541"/>
      <c r="F11" s="606"/>
      <c r="G11" s="542"/>
      <c r="H11" s="603"/>
      <c r="I11" s="468"/>
      <c r="J11" s="543"/>
      <c r="K11" s="543"/>
      <c r="L11" s="543"/>
    </row>
    <row r="12" spans="1:12" ht="36" customHeight="1">
      <c r="A12" s="539" t="s">
        <v>131</v>
      </c>
      <c r="B12" s="561" t="s">
        <v>50</v>
      </c>
      <c r="C12" s="540">
        <v>700</v>
      </c>
      <c r="D12" s="611">
        <v>30</v>
      </c>
      <c r="E12" s="541"/>
      <c r="F12" s="606"/>
      <c r="G12" s="542"/>
      <c r="H12" s="603"/>
      <c r="I12" s="468"/>
      <c r="J12" s="543"/>
      <c r="K12" s="543"/>
      <c r="L12" s="543"/>
    </row>
    <row r="13" spans="1:12" ht="36" customHeight="1">
      <c r="A13" s="539" t="s">
        <v>132</v>
      </c>
      <c r="B13" s="561" t="s">
        <v>318</v>
      </c>
      <c r="C13" s="540">
        <v>800</v>
      </c>
      <c r="D13" s="611">
        <v>23</v>
      </c>
      <c r="E13" s="541"/>
      <c r="F13" s="606"/>
      <c r="G13" s="542"/>
      <c r="H13" s="603"/>
      <c r="I13" s="468"/>
      <c r="J13" s="543"/>
      <c r="K13" s="543"/>
      <c r="L13" s="543"/>
    </row>
    <row r="14" spans="1:12" ht="36" customHeight="1">
      <c r="A14" s="539" t="s">
        <v>134</v>
      </c>
      <c r="B14" s="561" t="s">
        <v>319</v>
      </c>
      <c r="C14" s="540">
        <v>150</v>
      </c>
      <c r="D14" s="611">
        <v>6</v>
      </c>
      <c r="E14" s="541"/>
      <c r="F14" s="606"/>
      <c r="G14" s="542"/>
      <c r="H14" s="603"/>
      <c r="I14" s="468"/>
      <c r="J14" s="543"/>
      <c r="K14" s="543"/>
      <c r="L14" s="543"/>
    </row>
    <row r="15" spans="1:12" ht="31.5" customHeight="1">
      <c r="A15" s="539" t="s">
        <v>135</v>
      </c>
      <c r="B15" s="562" t="s">
        <v>321</v>
      </c>
      <c r="C15" s="539">
        <v>100</v>
      </c>
      <c r="D15" s="610">
        <v>20</v>
      </c>
      <c r="E15" s="459"/>
      <c r="F15" s="606"/>
      <c r="G15" s="542"/>
      <c r="H15" s="603"/>
      <c r="I15" s="460"/>
      <c r="J15" s="543"/>
      <c r="K15" s="543"/>
      <c r="L15" s="543"/>
    </row>
    <row r="16" spans="1:12" ht="36" customHeight="1" thickBot="1">
      <c r="A16" s="461" t="s">
        <v>138</v>
      </c>
      <c r="B16" s="462" t="s">
        <v>320</v>
      </c>
      <c r="C16" s="463">
        <v>300</v>
      </c>
      <c r="D16" s="464">
        <v>30</v>
      </c>
      <c r="E16" s="465"/>
      <c r="F16" s="466"/>
      <c r="G16" s="467"/>
      <c r="H16" s="621"/>
      <c r="I16" s="622"/>
      <c r="J16" s="623"/>
      <c r="K16" s="623"/>
      <c r="L16" s="623"/>
    </row>
    <row r="17" spans="1:12" ht="16.5" thickBot="1">
      <c r="A17" s="631">
        <v>12</v>
      </c>
      <c r="B17" s="518" t="s">
        <v>359</v>
      </c>
      <c r="C17" s="519" t="s">
        <v>63</v>
      </c>
      <c r="D17" s="614"/>
      <c r="E17" s="632"/>
      <c r="F17" s="633"/>
      <c r="G17" s="563"/>
      <c r="H17" s="634"/>
      <c r="I17" s="563"/>
      <c r="J17" s="564"/>
      <c r="K17" s="564"/>
      <c r="L17" s="564"/>
    </row>
    <row r="18" spans="1:12" ht="18.75" customHeight="1">
      <c r="A18" s="514"/>
      <c r="B18" s="513"/>
      <c r="C18" s="512"/>
      <c r="D18" s="511"/>
      <c r="E18" s="510"/>
      <c r="F18" s="509"/>
      <c r="G18" s="455"/>
      <c r="H18" s="456"/>
      <c r="I18" s="455"/>
      <c r="J18" s="546"/>
      <c r="K18" s="546"/>
      <c r="L18" s="546"/>
    </row>
    <row r="19" spans="1:12" ht="18.75" customHeight="1" thickBot="1">
      <c r="A19" s="624"/>
      <c r="B19" s="625"/>
      <c r="C19" s="626"/>
      <c r="D19" s="613"/>
      <c r="E19" s="627"/>
      <c r="F19" s="628"/>
      <c r="G19" s="629"/>
      <c r="H19" s="630"/>
      <c r="I19" s="629"/>
      <c r="J19" s="623"/>
      <c r="K19" s="623"/>
      <c r="L19" s="623"/>
    </row>
    <row r="20" spans="1:12" ht="32.25" customHeight="1" thickBot="1">
      <c r="A20" s="614">
        <v>13</v>
      </c>
      <c r="B20" s="518" t="s">
        <v>360</v>
      </c>
      <c r="C20" s="519" t="s">
        <v>63</v>
      </c>
      <c r="D20" s="614"/>
      <c r="E20" s="632"/>
      <c r="F20" s="635"/>
      <c r="G20" s="563"/>
      <c r="H20" s="634"/>
      <c r="I20" s="563"/>
      <c r="J20" s="564"/>
      <c r="K20" s="564"/>
      <c r="L20" s="564"/>
    </row>
    <row r="21" spans="1:12" ht="19.5" customHeight="1">
      <c r="A21" s="514"/>
      <c r="B21" s="513"/>
      <c r="C21" s="512"/>
      <c r="D21" s="511"/>
      <c r="E21" s="510"/>
      <c r="F21" s="509"/>
      <c r="G21" s="455"/>
      <c r="H21" s="456"/>
      <c r="I21" s="455"/>
      <c r="J21" s="546"/>
      <c r="K21" s="546"/>
      <c r="L21" s="546"/>
    </row>
    <row r="22" spans="1:12" ht="19.5" customHeight="1" thickBot="1">
      <c r="A22" s="666"/>
      <c r="B22" s="667"/>
      <c r="C22" s="668"/>
      <c r="D22" s="669"/>
      <c r="E22" s="670"/>
      <c r="F22" s="671"/>
      <c r="G22" s="672"/>
      <c r="H22" s="673"/>
      <c r="I22" s="672"/>
      <c r="J22" s="550"/>
      <c r="K22" s="550"/>
      <c r="L22" s="550"/>
    </row>
    <row r="23" spans="1:12" ht="15.75">
      <c r="A23" s="551"/>
      <c r="B23" s="552"/>
      <c r="C23" s="553"/>
      <c r="D23" s="612"/>
      <c r="E23" s="554"/>
      <c r="F23" s="554"/>
      <c r="G23" s="555"/>
      <c r="H23" s="554"/>
      <c r="I23" s="556"/>
      <c r="J23" s="545"/>
      <c r="K23" s="545"/>
      <c r="L23" s="545"/>
    </row>
    <row r="24" spans="1:12" ht="15.75">
      <c r="A24" s="43"/>
      <c r="B24" s="50"/>
      <c r="C24" s="50"/>
      <c r="D24" s="50"/>
      <c r="E24" s="12"/>
      <c r="F24" s="545"/>
      <c r="G24" s="43"/>
      <c r="H24" s="43"/>
      <c r="I24" s="43"/>
      <c r="J24" s="43"/>
      <c r="K24" s="43"/>
      <c r="L24" s="545"/>
    </row>
    <row r="25" spans="1:12" ht="15.75">
      <c r="A25" s="43"/>
      <c r="B25" s="50"/>
      <c r="C25" s="50"/>
      <c r="D25" s="50"/>
      <c r="E25" s="12"/>
      <c r="F25" s="545"/>
      <c r="G25" s="43"/>
      <c r="H25" s="43"/>
      <c r="I25" s="43"/>
      <c r="J25" s="43"/>
      <c r="K25" s="43"/>
      <c r="L25" s="545"/>
    </row>
    <row r="26" spans="1:12" ht="15.75">
      <c r="A26" s="43"/>
      <c r="B26" s="50"/>
      <c r="C26" s="50"/>
      <c r="D26" s="50"/>
      <c r="E26" s="12"/>
      <c r="F26" s="5" t="s">
        <v>217</v>
      </c>
      <c r="G26" s="43"/>
      <c r="H26" s="43"/>
      <c r="I26" s="43"/>
      <c r="J26" s="43"/>
      <c r="K26" s="43"/>
      <c r="L26" s="545"/>
    </row>
    <row r="27" spans="1:12" ht="15.75">
      <c r="A27" s="43"/>
      <c r="B27" s="50"/>
      <c r="C27" s="50"/>
      <c r="D27" s="50"/>
      <c r="E27" s="12"/>
      <c r="F27" s="545"/>
      <c r="G27" s="43"/>
      <c r="H27" s="43"/>
      <c r="I27" s="43"/>
      <c r="J27" s="43"/>
      <c r="K27" s="43"/>
      <c r="L27" s="545"/>
    </row>
    <row r="28" spans="1:12" ht="15.75">
      <c r="A28" s="43"/>
      <c r="B28" s="50"/>
      <c r="C28" s="50"/>
      <c r="D28" s="50"/>
      <c r="E28" s="50"/>
      <c r="G28" s="52"/>
      <c r="H28" s="52"/>
      <c r="I28" s="52"/>
      <c r="J28" s="52"/>
      <c r="K28" s="484"/>
      <c r="L28" s="545"/>
    </row>
    <row r="29" spans="1:12" ht="18.75">
      <c r="A29" s="43"/>
      <c r="B29" s="14" t="s">
        <v>136</v>
      </c>
      <c r="C29" s="15"/>
      <c r="D29" s="15"/>
      <c r="E29" s="15"/>
      <c r="F29" s="15"/>
      <c r="G29" s="16"/>
      <c r="H29" s="16"/>
      <c r="I29" s="16"/>
      <c r="J29" s="16"/>
      <c r="K29" s="28">
        <v>31</v>
      </c>
      <c r="L29" s="545"/>
    </row>
    <row r="30" spans="1:12" ht="15.75">
      <c r="A30" s="515"/>
      <c r="B30" s="526"/>
      <c r="C30" s="526"/>
      <c r="D30" s="526"/>
      <c r="E30" s="526"/>
      <c r="F30" s="528"/>
      <c r="G30" s="24"/>
      <c r="H30" s="527"/>
      <c r="I30" s="556"/>
      <c r="J30" s="545"/>
      <c r="K30" s="545"/>
      <c r="L30" s="545"/>
    </row>
    <row r="31" spans="1:12" ht="23.25">
      <c r="A31" s="515"/>
      <c r="B31" s="709" t="s">
        <v>216</v>
      </c>
      <c r="C31" s="525"/>
      <c r="D31" s="608"/>
      <c r="E31" s="526"/>
      <c r="F31" s="730" t="s">
        <v>363</v>
      </c>
      <c r="G31" s="84"/>
      <c r="H31" s="527"/>
      <c r="I31" s="545"/>
      <c r="J31" s="545"/>
      <c r="K31" s="545"/>
      <c r="L31" s="545"/>
    </row>
    <row r="32" spans="1:12" ht="15.75">
      <c r="A32" s="524"/>
      <c r="B32" s="527"/>
      <c r="C32" s="558"/>
      <c r="D32" s="608"/>
      <c r="E32" s="526"/>
      <c r="F32" s="559" t="s">
        <v>137</v>
      </c>
      <c r="G32" s="24"/>
      <c r="H32" s="527"/>
      <c r="I32" s="527"/>
      <c r="J32" s="3" t="s">
        <v>118</v>
      </c>
      <c r="K32" s="545"/>
      <c r="L32" s="545"/>
    </row>
    <row r="33" spans="1:12" ht="15.75">
      <c r="A33" s="515"/>
      <c r="B33" s="526"/>
      <c r="C33" s="526"/>
      <c r="D33" s="526"/>
      <c r="E33" s="526"/>
      <c r="F33" s="528"/>
      <c r="G33" s="24"/>
      <c r="H33" s="529"/>
      <c r="I33" s="527"/>
      <c r="J33" s="3" t="s">
        <v>120</v>
      </c>
      <c r="K33" s="545"/>
      <c r="L33" s="545"/>
    </row>
    <row r="34" spans="1:12" ht="16.5" thickBot="1">
      <c r="A34" s="515"/>
      <c r="B34" s="530" t="s">
        <v>310</v>
      </c>
      <c r="C34" s="526"/>
      <c r="D34" s="526"/>
      <c r="E34" s="526"/>
      <c r="F34" s="528"/>
      <c r="G34" s="39"/>
      <c r="H34" s="529"/>
      <c r="I34" s="556"/>
      <c r="J34" s="6" t="s">
        <v>121</v>
      </c>
      <c r="K34" s="545"/>
      <c r="L34" s="545"/>
    </row>
    <row r="35" spans="1:12" ht="60.75" thickBot="1">
      <c r="A35" s="596" t="s">
        <v>10</v>
      </c>
      <c r="B35" s="531" t="s">
        <v>12</v>
      </c>
      <c r="C35" s="532" t="s">
        <v>311</v>
      </c>
      <c r="D35" s="533" t="s">
        <v>312</v>
      </c>
      <c r="E35" s="593" t="s">
        <v>313</v>
      </c>
      <c r="F35" s="594" t="s">
        <v>151</v>
      </c>
      <c r="G35" s="593" t="s">
        <v>314</v>
      </c>
      <c r="H35" s="594" t="s">
        <v>153</v>
      </c>
      <c r="I35" s="595" t="s">
        <v>124</v>
      </c>
      <c r="J35" s="531" t="s">
        <v>155</v>
      </c>
      <c r="K35" s="531" t="s">
        <v>156</v>
      </c>
      <c r="L35" s="531" t="s">
        <v>315</v>
      </c>
    </row>
    <row r="36" spans="1:12" ht="16.5" thickBot="1">
      <c r="A36" s="574"/>
      <c r="B36" s="518" t="s">
        <v>95</v>
      </c>
      <c r="C36" s="575" t="s">
        <v>63</v>
      </c>
      <c r="D36" s="614"/>
      <c r="E36" s="576"/>
      <c r="F36" s="567"/>
      <c r="G36" s="577"/>
      <c r="H36" s="578"/>
      <c r="I36" s="579"/>
      <c r="J36" s="580"/>
      <c r="K36" s="580"/>
      <c r="L36" s="580"/>
    </row>
    <row r="37" spans="1:12" ht="23.25" customHeight="1">
      <c r="A37" s="534" t="s">
        <v>141</v>
      </c>
      <c r="B37" s="457" t="s">
        <v>322</v>
      </c>
      <c r="C37" s="534" t="s">
        <v>97</v>
      </c>
      <c r="D37" s="644">
        <v>5</v>
      </c>
      <c r="E37" s="645"/>
      <c r="F37" s="605"/>
      <c r="G37" s="537"/>
      <c r="H37" s="602"/>
      <c r="I37" s="639"/>
      <c r="J37" s="538"/>
      <c r="K37" s="538"/>
      <c r="L37" s="538"/>
    </row>
    <row r="38" spans="1:12" ht="23.25" customHeight="1">
      <c r="A38" s="539" t="s">
        <v>142</v>
      </c>
      <c r="B38" s="561" t="s">
        <v>323</v>
      </c>
      <c r="C38" s="560" t="s">
        <v>99</v>
      </c>
      <c r="D38" s="616">
        <v>67</v>
      </c>
      <c r="E38" s="459"/>
      <c r="F38" s="606"/>
      <c r="G38" s="542"/>
      <c r="H38" s="603"/>
      <c r="I38" s="640"/>
      <c r="J38" s="543"/>
      <c r="K38" s="543"/>
      <c r="L38" s="543"/>
    </row>
    <row r="39" spans="1:12" ht="23.25" customHeight="1">
      <c r="A39" s="539" t="s">
        <v>143</v>
      </c>
      <c r="B39" s="561" t="s">
        <v>324</v>
      </c>
      <c r="C39" s="560" t="s">
        <v>101</v>
      </c>
      <c r="D39" s="615">
        <v>2</v>
      </c>
      <c r="E39" s="459"/>
      <c r="F39" s="606"/>
      <c r="G39" s="542"/>
      <c r="H39" s="603"/>
      <c r="I39" s="640"/>
      <c r="J39" s="543"/>
      <c r="K39" s="543"/>
      <c r="L39" s="543"/>
    </row>
    <row r="40" spans="1:12" ht="23.25" customHeight="1">
      <c r="A40" s="539" t="s">
        <v>144</v>
      </c>
      <c r="B40" s="561" t="s">
        <v>325</v>
      </c>
      <c r="C40" s="560" t="s">
        <v>326</v>
      </c>
      <c r="D40" s="615">
        <v>1</v>
      </c>
      <c r="E40" s="459"/>
      <c r="F40" s="606"/>
      <c r="G40" s="542"/>
      <c r="H40" s="603"/>
      <c r="I40" s="640"/>
      <c r="J40" s="543"/>
      <c r="K40" s="543"/>
      <c r="L40" s="543"/>
    </row>
    <row r="41" spans="1:12" ht="23.25" customHeight="1">
      <c r="A41" s="539" t="s">
        <v>210</v>
      </c>
      <c r="B41" s="561" t="s">
        <v>327</v>
      </c>
      <c r="C41" s="560" t="s">
        <v>328</v>
      </c>
      <c r="D41" s="615">
        <v>1</v>
      </c>
      <c r="E41" s="541"/>
      <c r="F41" s="606"/>
      <c r="G41" s="542"/>
      <c r="H41" s="603"/>
      <c r="I41" s="640"/>
      <c r="J41" s="543"/>
      <c r="K41" s="543"/>
      <c r="L41" s="543"/>
    </row>
    <row r="42" spans="1:12" ht="23.25" customHeight="1">
      <c r="A42" s="539" t="s">
        <v>212</v>
      </c>
      <c r="B42" s="561" t="s">
        <v>329</v>
      </c>
      <c r="C42" s="539" t="s">
        <v>226</v>
      </c>
      <c r="D42" s="615">
        <v>10</v>
      </c>
      <c r="E42" s="541"/>
      <c r="F42" s="606"/>
      <c r="G42" s="542"/>
      <c r="H42" s="603"/>
      <c r="I42" s="640"/>
      <c r="J42" s="543"/>
      <c r="K42" s="543"/>
      <c r="L42" s="543"/>
    </row>
    <row r="43" spans="1:12" ht="23.25" customHeight="1">
      <c r="A43" s="539" t="s">
        <v>228</v>
      </c>
      <c r="B43" s="561" t="s">
        <v>330</v>
      </c>
      <c r="C43" s="560" t="s">
        <v>101</v>
      </c>
      <c r="D43" s="616">
        <v>7</v>
      </c>
      <c r="E43" s="541"/>
      <c r="F43" s="606"/>
      <c r="G43" s="542"/>
      <c r="H43" s="603"/>
      <c r="I43" s="640"/>
      <c r="J43" s="543"/>
      <c r="K43" s="543"/>
      <c r="L43" s="543"/>
    </row>
    <row r="44" spans="1:12" ht="23.25" customHeight="1">
      <c r="A44" s="539" t="s">
        <v>229</v>
      </c>
      <c r="B44" s="561" t="s">
        <v>331</v>
      </c>
      <c r="C44" s="560" t="s">
        <v>109</v>
      </c>
      <c r="D44" s="615">
        <v>14</v>
      </c>
      <c r="E44" s="541"/>
      <c r="F44" s="606"/>
      <c r="G44" s="542"/>
      <c r="H44" s="603"/>
      <c r="I44" s="640"/>
      <c r="J44" s="543"/>
      <c r="K44" s="543"/>
      <c r="L44" s="543"/>
    </row>
    <row r="45" spans="1:12" ht="23.25" customHeight="1">
      <c r="A45" s="539" t="s">
        <v>230</v>
      </c>
      <c r="B45" s="646" t="s">
        <v>332</v>
      </c>
      <c r="C45" s="560" t="s">
        <v>333</v>
      </c>
      <c r="D45" s="615">
        <v>10</v>
      </c>
      <c r="E45" s="541"/>
      <c r="F45" s="606"/>
      <c r="G45" s="542"/>
      <c r="H45" s="603"/>
      <c r="I45" s="640"/>
      <c r="J45" s="543"/>
      <c r="K45" s="543"/>
      <c r="L45" s="543"/>
    </row>
    <row r="46" spans="1:12" ht="23.25" customHeight="1">
      <c r="A46" s="539" t="s">
        <v>231</v>
      </c>
      <c r="B46" s="647" t="s">
        <v>114</v>
      </c>
      <c r="C46" s="565" t="s">
        <v>115</v>
      </c>
      <c r="D46" s="615">
        <v>150</v>
      </c>
      <c r="E46" s="541"/>
      <c r="F46" s="606"/>
      <c r="G46" s="542"/>
      <c r="H46" s="603"/>
      <c r="I46" s="640"/>
      <c r="J46" s="543"/>
      <c r="K46" s="543"/>
      <c r="L46" s="543"/>
    </row>
    <row r="47" spans="1:12" ht="23.25" customHeight="1">
      <c r="A47" s="539" t="s">
        <v>232</v>
      </c>
      <c r="B47" s="647" t="s">
        <v>334</v>
      </c>
      <c r="C47" s="565" t="s">
        <v>335</v>
      </c>
      <c r="D47" s="615">
        <v>2</v>
      </c>
      <c r="E47" s="541"/>
      <c r="F47" s="606"/>
      <c r="G47" s="542"/>
      <c r="H47" s="603"/>
      <c r="I47" s="640"/>
      <c r="J47" s="543"/>
      <c r="K47" s="543"/>
      <c r="L47" s="543"/>
    </row>
    <row r="48" spans="1:12" ht="23.25" customHeight="1">
      <c r="A48" s="539" t="s">
        <v>233</v>
      </c>
      <c r="B48" s="647" t="s">
        <v>336</v>
      </c>
      <c r="C48" s="565" t="s">
        <v>337</v>
      </c>
      <c r="D48" s="615">
        <v>1</v>
      </c>
      <c r="E48" s="541"/>
      <c r="F48" s="606"/>
      <c r="G48" s="542"/>
      <c r="H48" s="603"/>
      <c r="I48" s="640"/>
      <c r="J48" s="543"/>
      <c r="K48" s="543"/>
      <c r="L48" s="543"/>
    </row>
    <row r="49" spans="1:12" ht="23.25" customHeight="1">
      <c r="A49" s="539" t="s">
        <v>234</v>
      </c>
      <c r="B49" s="561" t="s">
        <v>338</v>
      </c>
      <c r="C49" s="565" t="s">
        <v>168</v>
      </c>
      <c r="D49" s="617">
        <v>3</v>
      </c>
      <c r="E49" s="541"/>
      <c r="F49" s="606"/>
      <c r="G49" s="542"/>
      <c r="H49" s="603"/>
      <c r="I49" s="640"/>
      <c r="J49" s="543"/>
      <c r="K49" s="543"/>
      <c r="L49" s="543"/>
    </row>
    <row r="50" spans="1:12" ht="23.25" customHeight="1">
      <c r="A50" s="539" t="s">
        <v>235</v>
      </c>
      <c r="B50" s="561" t="s">
        <v>339</v>
      </c>
      <c r="C50" s="565" t="s">
        <v>168</v>
      </c>
      <c r="D50" s="617">
        <v>3</v>
      </c>
      <c r="E50" s="541"/>
      <c r="F50" s="606"/>
      <c r="G50" s="542"/>
      <c r="H50" s="603"/>
      <c r="I50" s="640"/>
      <c r="J50" s="543"/>
      <c r="K50" s="543"/>
      <c r="L50" s="543"/>
    </row>
    <row r="51" spans="1:12" ht="23.25" customHeight="1">
      <c r="A51" s="539" t="s">
        <v>236</v>
      </c>
      <c r="B51" s="561" t="s">
        <v>340</v>
      </c>
      <c r="C51" s="565" t="s">
        <v>168</v>
      </c>
      <c r="D51" s="617">
        <v>3</v>
      </c>
      <c r="E51" s="541"/>
      <c r="F51" s="606"/>
      <c r="G51" s="542"/>
      <c r="H51" s="603"/>
      <c r="I51" s="640"/>
      <c r="J51" s="543"/>
      <c r="K51" s="543"/>
      <c r="L51" s="543"/>
    </row>
    <row r="52" spans="1:12" ht="23.25" customHeight="1">
      <c r="A52" s="539" t="s">
        <v>237</v>
      </c>
      <c r="B52" s="561" t="s">
        <v>227</v>
      </c>
      <c r="C52" s="565" t="s">
        <v>168</v>
      </c>
      <c r="D52" s="617">
        <v>1</v>
      </c>
      <c r="E52" s="541"/>
      <c r="F52" s="606"/>
      <c r="G52" s="542"/>
      <c r="H52" s="603"/>
      <c r="I52" s="640"/>
      <c r="J52" s="543"/>
      <c r="K52" s="543"/>
      <c r="L52" s="543"/>
    </row>
    <row r="53" spans="1:12" ht="23.25" customHeight="1">
      <c r="A53" s="674" t="s">
        <v>238</v>
      </c>
      <c r="B53" s="675" t="s">
        <v>341</v>
      </c>
      <c r="C53" s="676" t="s">
        <v>168</v>
      </c>
      <c r="D53" s="677">
        <v>10</v>
      </c>
      <c r="E53" s="678"/>
      <c r="F53" s="679"/>
      <c r="G53" s="680"/>
      <c r="H53" s="681"/>
      <c r="I53" s="682"/>
      <c r="J53" s="546"/>
      <c r="K53" s="546"/>
      <c r="L53" s="546"/>
    </row>
    <row r="54" spans="1:12" ht="23.25" customHeight="1">
      <c r="A54" s="539" t="s">
        <v>239</v>
      </c>
      <c r="B54" s="561" t="s">
        <v>342</v>
      </c>
      <c r="C54" s="565" t="s">
        <v>168</v>
      </c>
      <c r="D54" s="617">
        <v>10</v>
      </c>
      <c r="E54" s="541"/>
      <c r="F54" s="606"/>
      <c r="G54" s="542"/>
      <c r="H54" s="603"/>
      <c r="I54" s="640"/>
      <c r="J54" s="543"/>
      <c r="K54" s="543"/>
      <c r="L54" s="543"/>
    </row>
    <row r="55" spans="1:12" ht="23.25" customHeight="1" thickBot="1">
      <c r="A55" s="547" t="s">
        <v>240</v>
      </c>
      <c r="B55" s="566" t="s">
        <v>343</v>
      </c>
      <c r="C55" s="581" t="s">
        <v>168</v>
      </c>
      <c r="D55" s="683">
        <v>30</v>
      </c>
      <c r="E55" s="548"/>
      <c r="F55" s="607"/>
      <c r="G55" s="549"/>
      <c r="H55" s="604"/>
      <c r="I55" s="643"/>
      <c r="J55" s="550"/>
      <c r="K55" s="550"/>
      <c r="L55" s="550"/>
    </row>
    <row r="56" spans="1:12" ht="15.75">
      <c r="A56" s="568"/>
      <c r="B56" s="569"/>
      <c r="C56" s="582"/>
      <c r="D56" s="618"/>
      <c r="E56" s="570"/>
      <c r="F56" s="571"/>
      <c r="G56" s="583"/>
      <c r="H56" s="571"/>
      <c r="I56" s="572"/>
      <c r="J56" s="573"/>
      <c r="K56" s="545"/>
      <c r="L56" s="545"/>
    </row>
    <row r="57" spans="1:12" ht="15.75">
      <c r="A57" s="43"/>
      <c r="B57" s="50"/>
      <c r="C57" s="50"/>
      <c r="D57" s="50"/>
      <c r="E57" s="12"/>
      <c r="G57" s="43"/>
      <c r="H57" s="43"/>
      <c r="I57" s="43"/>
      <c r="J57" s="43"/>
      <c r="K57" s="43"/>
      <c r="L57" s="545"/>
    </row>
    <row r="58" spans="1:12" ht="15.75">
      <c r="A58" s="43"/>
      <c r="B58" s="50"/>
      <c r="C58" s="50"/>
      <c r="D58" s="50"/>
      <c r="E58" s="12"/>
      <c r="F58" s="545"/>
      <c r="G58" s="43"/>
      <c r="H58" s="43"/>
      <c r="I58" s="43"/>
      <c r="J58" s="43"/>
      <c r="K58" s="43"/>
      <c r="L58" s="545"/>
    </row>
    <row r="59" spans="1:12" ht="15.75">
      <c r="A59" s="43"/>
      <c r="B59" s="50"/>
      <c r="C59" s="50"/>
      <c r="D59" s="50"/>
      <c r="E59" s="50"/>
      <c r="F59" s="5" t="s">
        <v>217</v>
      </c>
      <c r="G59" s="52"/>
      <c r="H59" s="52"/>
      <c r="I59" s="52"/>
      <c r="J59" s="52"/>
      <c r="K59" s="484"/>
      <c r="L59" s="545"/>
    </row>
    <row r="60" spans="1:12" ht="18.75">
      <c r="A60" s="43"/>
      <c r="B60" s="14" t="s">
        <v>136</v>
      </c>
      <c r="C60" s="15"/>
      <c r="D60" s="15"/>
      <c r="E60" s="15"/>
      <c r="F60" s="15"/>
      <c r="G60" s="16"/>
      <c r="H60" s="16"/>
      <c r="I60" s="16"/>
      <c r="J60" s="16"/>
      <c r="K60" s="28">
        <v>32</v>
      </c>
      <c r="L60" s="545"/>
    </row>
    <row r="61" spans="1:12" ht="15.75">
      <c r="A61" s="568"/>
      <c r="B61" s="527"/>
      <c r="D61" s="322"/>
      <c r="G61" s="557"/>
      <c r="H61" s="338"/>
      <c r="I61" s="338"/>
      <c r="J61" s="527"/>
      <c r="K61" s="545"/>
      <c r="L61" s="545"/>
    </row>
    <row r="62" spans="1:12" ht="23.25">
      <c r="A62" s="515"/>
      <c r="B62" s="709" t="s">
        <v>216</v>
      </c>
      <c r="C62" s="525"/>
      <c r="D62" s="608"/>
      <c r="E62" s="526"/>
      <c r="F62" s="730" t="s">
        <v>363</v>
      </c>
      <c r="G62" s="84"/>
      <c r="H62" s="527"/>
      <c r="I62" s="545"/>
      <c r="J62" s="545"/>
      <c r="K62" s="545"/>
      <c r="L62" s="545"/>
    </row>
    <row r="63" spans="1:12" ht="15.75">
      <c r="A63" s="524"/>
      <c r="B63" s="527"/>
      <c r="C63" s="558"/>
      <c r="D63" s="608"/>
      <c r="E63" s="526"/>
      <c r="F63" s="559" t="s">
        <v>137</v>
      </c>
      <c r="G63" s="24"/>
      <c r="H63" s="527"/>
      <c r="I63" s="527"/>
      <c r="J63" s="3" t="s">
        <v>118</v>
      </c>
      <c r="K63" s="545"/>
      <c r="L63" s="545"/>
    </row>
    <row r="64" spans="1:12" ht="15.75">
      <c r="A64" s="515"/>
      <c r="B64" s="526"/>
      <c r="C64" s="526"/>
      <c r="D64" s="526"/>
      <c r="E64" s="526"/>
      <c r="F64" s="528"/>
      <c r="G64" s="24"/>
      <c r="H64" s="529"/>
      <c r="I64" s="527"/>
      <c r="J64" s="3" t="s">
        <v>120</v>
      </c>
      <c r="K64" s="545"/>
      <c r="L64" s="545"/>
    </row>
    <row r="65" spans="1:12" ht="16.5" thickBot="1">
      <c r="A65" s="515"/>
      <c r="B65" s="530" t="s">
        <v>310</v>
      </c>
      <c r="C65" s="526"/>
      <c r="D65" s="526"/>
      <c r="E65" s="526"/>
      <c r="F65" s="528"/>
      <c r="G65" s="39"/>
      <c r="H65" s="529"/>
      <c r="I65" s="556"/>
      <c r="J65" s="6" t="s">
        <v>121</v>
      </c>
      <c r="K65" s="545"/>
      <c r="L65" s="545"/>
    </row>
    <row r="66" spans="1:12" ht="60.75" thickBot="1">
      <c r="A66" s="596" t="s">
        <v>10</v>
      </c>
      <c r="B66" s="531" t="s">
        <v>12</v>
      </c>
      <c r="C66" s="532" t="s">
        <v>311</v>
      </c>
      <c r="D66" s="533" t="s">
        <v>312</v>
      </c>
      <c r="E66" s="593" t="s">
        <v>313</v>
      </c>
      <c r="F66" s="594" t="s">
        <v>151</v>
      </c>
      <c r="G66" s="593" t="s">
        <v>314</v>
      </c>
      <c r="H66" s="594" t="s">
        <v>153</v>
      </c>
      <c r="I66" s="595" t="s">
        <v>124</v>
      </c>
      <c r="J66" s="531" t="s">
        <v>155</v>
      </c>
      <c r="K66" s="531" t="s">
        <v>156</v>
      </c>
      <c r="L66" s="531" t="s">
        <v>315</v>
      </c>
    </row>
    <row r="67" spans="1:12" ht="25.5" customHeight="1">
      <c r="A67" s="534" t="s">
        <v>241</v>
      </c>
      <c r="B67" s="457" t="s">
        <v>344</v>
      </c>
      <c r="C67" s="637" t="s">
        <v>168</v>
      </c>
      <c r="D67" s="638">
        <v>30</v>
      </c>
      <c r="E67" s="536"/>
      <c r="F67" s="605"/>
      <c r="G67" s="537"/>
      <c r="H67" s="602"/>
      <c r="I67" s="639"/>
      <c r="J67" s="538"/>
      <c r="K67" s="538"/>
      <c r="L67" s="538"/>
    </row>
    <row r="68" spans="1:12" ht="25.5" customHeight="1">
      <c r="A68" s="539" t="s">
        <v>242</v>
      </c>
      <c r="B68" s="561" t="s">
        <v>345</v>
      </c>
      <c r="C68" s="565" t="s">
        <v>168</v>
      </c>
      <c r="D68" s="641">
        <v>45</v>
      </c>
      <c r="E68" s="541"/>
      <c r="F68" s="606"/>
      <c r="G68" s="542"/>
      <c r="H68" s="603"/>
      <c r="I68" s="640"/>
      <c r="J68" s="543"/>
      <c r="K68" s="543"/>
      <c r="L68" s="543"/>
    </row>
    <row r="69" spans="1:12" ht="25.5" customHeight="1">
      <c r="A69" s="539" t="s">
        <v>243</v>
      </c>
      <c r="B69" s="561" t="s">
        <v>346</v>
      </c>
      <c r="C69" s="565" t="s">
        <v>168</v>
      </c>
      <c r="D69" s="619">
        <v>5</v>
      </c>
      <c r="E69" s="541"/>
      <c r="F69" s="606"/>
      <c r="G69" s="542"/>
      <c r="H69" s="603"/>
      <c r="I69" s="640"/>
      <c r="J69" s="543"/>
      <c r="K69" s="543"/>
      <c r="L69" s="543"/>
    </row>
    <row r="70" spans="1:12" ht="25.5" customHeight="1">
      <c r="A70" s="539" t="s">
        <v>244</v>
      </c>
      <c r="B70" s="561" t="s">
        <v>347</v>
      </c>
      <c r="C70" s="565" t="s">
        <v>168</v>
      </c>
      <c r="D70" s="642">
        <v>3</v>
      </c>
      <c r="E70" s="541"/>
      <c r="F70" s="606"/>
      <c r="G70" s="542"/>
      <c r="H70" s="603"/>
      <c r="I70" s="640"/>
      <c r="J70" s="543"/>
      <c r="K70" s="543"/>
      <c r="L70" s="543"/>
    </row>
    <row r="71" spans="1:12" ht="25.5" customHeight="1" thickBot="1">
      <c r="A71" s="547" t="s">
        <v>245</v>
      </c>
      <c r="B71" s="566" t="s">
        <v>348</v>
      </c>
      <c r="C71" s="581" t="s">
        <v>168</v>
      </c>
      <c r="D71" s="620">
        <v>20</v>
      </c>
      <c r="E71" s="548"/>
      <c r="F71" s="607"/>
      <c r="G71" s="549"/>
      <c r="H71" s="604"/>
      <c r="I71" s="643"/>
      <c r="J71" s="550"/>
      <c r="K71" s="550"/>
      <c r="L71" s="550"/>
    </row>
    <row r="72" spans="1:12" ht="30.75" customHeight="1" thickBot="1">
      <c r="A72" s="551"/>
      <c r="B72" s="589"/>
      <c r="C72" s="590"/>
      <c r="D72" s="590"/>
      <c r="E72" s="23" t="s">
        <v>145</v>
      </c>
      <c r="F72" s="636"/>
      <c r="G72" s="23" t="s">
        <v>145</v>
      </c>
      <c r="H72" s="636"/>
      <c r="I72" s="588"/>
      <c r="J72" s="588"/>
      <c r="K72" s="588"/>
      <c r="L72" s="516"/>
    </row>
    <row r="73" spans="1:12" ht="15.75">
      <c r="A73" s="551"/>
      <c r="B73" s="589"/>
      <c r="C73" s="590"/>
      <c r="D73" s="590"/>
      <c r="E73" s="23"/>
      <c r="F73" s="472"/>
      <c r="G73" s="23"/>
      <c r="H73" s="472"/>
      <c r="I73" s="588"/>
      <c r="J73" s="588"/>
      <c r="K73" s="588"/>
      <c r="L73" s="516"/>
    </row>
    <row r="74" spans="1:12" ht="15.75">
      <c r="A74" s="515"/>
      <c r="B74" s="648" t="s">
        <v>361</v>
      </c>
      <c r="C74" s="523"/>
      <c r="D74" s="523"/>
      <c r="E74" s="520"/>
      <c r="F74" s="521"/>
      <c r="G74" s="522"/>
      <c r="H74" s="588"/>
      <c r="I74" s="588"/>
      <c r="J74" s="588"/>
      <c r="K74" s="588"/>
      <c r="L74" s="516"/>
    </row>
    <row r="75" spans="1:12" ht="15.75">
      <c r="A75" s="515"/>
      <c r="B75" s="585"/>
      <c r="C75" s="523"/>
      <c r="D75" s="523"/>
      <c r="E75" s="520"/>
      <c r="F75" s="521"/>
      <c r="G75" s="522"/>
      <c r="H75" s="588"/>
      <c r="I75" s="588"/>
      <c r="J75" s="588"/>
      <c r="K75" s="588"/>
      <c r="L75" s="516"/>
    </row>
    <row r="76" spans="1:12" ht="15.75">
      <c r="A76" s="515"/>
      <c r="B76" s="337" t="s">
        <v>364</v>
      </c>
      <c r="C76" s="523"/>
      <c r="D76" s="523"/>
      <c r="E76" s="520"/>
      <c r="F76" s="521"/>
      <c r="G76" s="522"/>
      <c r="H76" s="592"/>
      <c r="I76" s="592"/>
      <c r="J76" s="592"/>
      <c r="K76" s="592"/>
      <c r="L76" s="516"/>
    </row>
    <row r="77" spans="1:12" ht="15.75">
      <c r="A77" s="515"/>
      <c r="B77" s="591"/>
      <c r="C77" s="523"/>
      <c r="D77" s="523"/>
      <c r="E77" s="520"/>
      <c r="F77" s="521"/>
      <c r="G77" s="522"/>
      <c r="H77" s="516"/>
      <c r="I77" s="516"/>
      <c r="J77" s="516"/>
      <c r="K77" s="516"/>
      <c r="L77" s="516"/>
    </row>
    <row r="78" ht="15.75">
      <c r="B78" s="584" t="s">
        <v>214</v>
      </c>
    </row>
    <row r="80" spans="2:12" ht="15.75">
      <c r="B80" s="585" t="s">
        <v>382</v>
      </c>
      <c r="C80" s="586"/>
      <c r="D80" s="586"/>
      <c r="E80" s="586"/>
      <c r="F80" s="587"/>
      <c r="G80" s="517"/>
      <c r="H80" s="517"/>
      <c r="I80" s="517"/>
      <c r="J80" s="517"/>
      <c r="K80" s="517"/>
      <c r="L80" s="517"/>
    </row>
    <row r="81" spans="1:12" ht="15.75">
      <c r="A81" s="729"/>
      <c r="B81" s="696" t="s">
        <v>349</v>
      </c>
      <c r="C81" s="697"/>
      <c r="D81" s="697"/>
      <c r="E81" s="697"/>
      <c r="F81" s="697"/>
      <c r="G81" s="697"/>
      <c r="H81" s="697"/>
      <c r="I81" s="697"/>
      <c r="J81" s="697"/>
      <c r="K81" s="697"/>
      <c r="L81" s="697"/>
    </row>
    <row r="82" spans="1:12" ht="15.75">
      <c r="A82" s="729"/>
      <c r="B82" s="585" t="s">
        <v>350</v>
      </c>
      <c r="C82" s="731"/>
      <c r="D82" s="731"/>
      <c r="E82" s="731"/>
      <c r="F82" s="731"/>
      <c r="G82" s="731"/>
      <c r="H82" s="588"/>
      <c r="I82" s="588"/>
      <c r="J82" s="588"/>
      <c r="K82" s="588"/>
      <c r="L82" s="588"/>
    </row>
    <row r="83" spans="1:12" ht="15.75">
      <c r="A83" s="729"/>
      <c r="B83" s="597" t="s">
        <v>351</v>
      </c>
      <c r="C83" s="731"/>
      <c r="D83" s="731"/>
      <c r="E83" s="731"/>
      <c r="F83" s="731"/>
      <c r="G83" s="731"/>
      <c r="H83" s="588"/>
      <c r="I83" s="588"/>
      <c r="J83" s="588"/>
      <c r="K83" s="588"/>
      <c r="L83" s="588"/>
    </row>
    <row r="84" spans="1:12" ht="15.75">
      <c r="A84" s="729"/>
      <c r="B84" s="597" t="s">
        <v>352</v>
      </c>
      <c r="C84" s="731"/>
      <c r="D84" s="731"/>
      <c r="E84" s="731"/>
      <c r="F84" s="731"/>
      <c r="G84" s="731"/>
      <c r="H84" s="588"/>
      <c r="I84" s="588"/>
      <c r="J84" s="588"/>
      <c r="K84" s="588"/>
      <c r="L84" s="588"/>
    </row>
    <row r="85" spans="1:12" ht="15.75">
      <c r="A85" s="729"/>
      <c r="B85" s="597" t="s">
        <v>353</v>
      </c>
      <c r="C85" s="731"/>
      <c r="D85" s="731"/>
      <c r="E85" s="731"/>
      <c r="F85" s="731"/>
      <c r="G85" s="731"/>
      <c r="H85" s="588"/>
      <c r="I85" s="588"/>
      <c r="J85" s="588"/>
      <c r="K85" s="588"/>
      <c r="L85" s="588"/>
    </row>
    <row r="86" spans="1:12" ht="15.75">
      <c r="A86" s="729"/>
      <c r="B86" s="598" t="s">
        <v>354</v>
      </c>
      <c r="C86" s="731"/>
      <c r="D86" s="731"/>
      <c r="E86" s="731"/>
      <c r="F86" s="731"/>
      <c r="G86" s="731"/>
      <c r="H86" s="588"/>
      <c r="I86" s="588"/>
      <c r="J86" s="588"/>
      <c r="K86" s="588"/>
      <c r="L86" s="588"/>
    </row>
    <row r="87" spans="1:12" ht="15.75">
      <c r="A87" s="729"/>
      <c r="B87" s="597" t="s">
        <v>355</v>
      </c>
      <c r="C87" s="731"/>
      <c r="D87" s="731"/>
      <c r="E87" s="731"/>
      <c r="F87" s="731"/>
      <c r="G87" s="731"/>
      <c r="H87" s="588"/>
      <c r="I87" s="588"/>
      <c r="J87" s="588"/>
      <c r="K87" s="588"/>
      <c r="L87" s="588"/>
    </row>
    <row r="88" spans="1:12" ht="15.75">
      <c r="A88" s="729"/>
      <c r="B88" s="597" t="s">
        <v>356</v>
      </c>
      <c r="C88" s="731"/>
      <c r="D88" s="731"/>
      <c r="E88" s="731"/>
      <c r="F88" s="731"/>
      <c r="G88" s="731"/>
      <c r="H88" s="588"/>
      <c r="I88" s="588"/>
      <c r="J88" s="588"/>
      <c r="K88" s="588"/>
      <c r="L88" s="588"/>
    </row>
    <row r="89" spans="1:12" ht="15.75">
      <c r="A89" s="729"/>
      <c r="B89" s="599" t="s">
        <v>357</v>
      </c>
      <c r="C89" s="600"/>
      <c r="D89" s="600"/>
      <c r="E89" s="600"/>
      <c r="F89" s="601"/>
      <c r="G89" s="592"/>
      <c r="H89" s="592"/>
      <c r="I89" s="592"/>
      <c r="J89" s="592"/>
      <c r="K89" s="592"/>
      <c r="L89" s="592"/>
    </row>
    <row r="90" spans="2:12" ht="15.75">
      <c r="B90" s="599" t="s">
        <v>358</v>
      </c>
      <c r="C90" s="515"/>
      <c r="D90" s="515"/>
      <c r="E90" s="515"/>
      <c r="F90" s="601"/>
      <c r="G90" s="516"/>
      <c r="H90" s="516"/>
      <c r="I90" s="516"/>
      <c r="J90" s="516"/>
      <c r="K90" s="516"/>
      <c r="L90" s="516"/>
    </row>
    <row r="95" ht="15.75">
      <c r="F95" s="5" t="s">
        <v>217</v>
      </c>
    </row>
    <row r="101" spans="1:11" ht="15.75">
      <c r="A101" s="43"/>
      <c r="B101" s="50"/>
      <c r="C101" s="50"/>
      <c r="D101" s="50"/>
      <c r="E101" s="50"/>
      <c r="F101" s="50"/>
      <c r="G101" s="52"/>
      <c r="H101" s="52"/>
      <c r="I101" s="52"/>
      <c r="J101" s="52"/>
      <c r="K101" s="484"/>
    </row>
    <row r="102" spans="1:11" ht="18.75">
      <c r="A102" s="43"/>
      <c r="B102" s="14" t="s">
        <v>136</v>
      </c>
      <c r="C102" s="15"/>
      <c r="D102" s="15"/>
      <c r="E102" s="15"/>
      <c r="F102" s="15"/>
      <c r="G102" s="16"/>
      <c r="H102" s="16"/>
      <c r="I102" s="16"/>
      <c r="J102" s="16"/>
      <c r="K102" s="28">
        <v>33</v>
      </c>
    </row>
  </sheetData>
  <sheetProtection/>
  <mergeCells count="1">
    <mergeCell ref="B81:L81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4"/>
  <sheetViews>
    <sheetView zoomScalePageLayoutView="0" workbookViewId="0" topLeftCell="A31">
      <selection activeCell="A31" sqref="A31"/>
    </sheetView>
  </sheetViews>
  <sheetFormatPr defaultColWidth="9.140625" defaultRowHeight="12.75"/>
  <cols>
    <col min="1" max="1" width="54.7109375" style="2" customWidth="1"/>
    <col min="3" max="4" width="0" style="2" hidden="1" customWidth="1"/>
    <col min="5" max="6" width="0" style="31" hidden="1" customWidth="1"/>
    <col min="7" max="7" width="0" style="122" hidden="1" customWidth="1"/>
    <col min="8" max="8" width="0" style="31" hidden="1" customWidth="1"/>
    <col min="9" max="9" width="13.28125" style="31" customWidth="1"/>
  </cols>
  <sheetData>
    <row r="2" spans="1:3" ht="51">
      <c r="A2" s="140" t="s">
        <v>276</v>
      </c>
      <c r="B2" s="138"/>
      <c r="C2" s="138"/>
    </row>
    <row r="3" spans="1:3" ht="25.5">
      <c r="A3" s="140" t="s">
        <v>277</v>
      </c>
      <c r="B3" s="138"/>
      <c r="C3" s="138"/>
    </row>
    <row r="4" spans="1:3" ht="15.75">
      <c r="A4" s="138"/>
      <c r="B4" s="138"/>
      <c r="C4" s="138"/>
    </row>
    <row r="7" spans="1:12" ht="12.75" customHeight="1">
      <c r="A7" s="700" t="s">
        <v>278</v>
      </c>
      <c r="B7" s="700" t="s">
        <v>148</v>
      </c>
      <c r="C7" s="141" t="s">
        <v>183</v>
      </c>
      <c r="D7" s="141" t="s">
        <v>149</v>
      </c>
      <c r="E7" s="142"/>
      <c r="F7" s="142"/>
      <c r="G7" s="143"/>
      <c r="H7" s="142" t="s">
        <v>279</v>
      </c>
      <c r="I7" s="142" t="s">
        <v>280</v>
      </c>
      <c r="J7" s="144"/>
      <c r="K7" s="144"/>
      <c r="L7" s="144"/>
    </row>
    <row r="8" spans="1:12" ht="37.5">
      <c r="A8" s="700"/>
      <c r="B8" s="700"/>
      <c r="C8" s="145" t="s">
        <v>193</v>
      </c>
      <c r="D8" s="146" t="s">
        <v>281</v>
      </c>
      <c r="E8" s="142" t="s">
        <v>282</v>
      </c>
      <c r="F8" s="142" t="s">
        <v>283</v>
      </c>
      <c r="G8" s="143" t="s">
        <v>284</v>
      </c>
      <c r="H8" s="142"/>
      <c r="I8" s="142"/>
      <c r="J8" s="144"/>
      <c r="K8" s="144"/>
      <c r="L8" s="144"/>
    </row>
    <row r="9" spans="1:12" ht="18.75" customHeight="1">
      <c r="A9" s="147" t="s">
        <v>285</v>
      </c>
      <c r="B9" s="699" t="s">
        <v>168</v>
      </c>
      <c r="C9" s="698">
        <v>50</v>
      </c>
      <c r="D9" s="698">
        <v>1000</v>
      </c>
      <c r="E9" s="142">
        <v>1000</v>
      </c>
      <c r="F9" s="142">
        <v>200</v>
      </c>
      <c r="G9" s="143"/>
      <c r="H9" s="142"/>
      <c r="I9" s="142"/>
      <c r="J9" s="144"/>
      <c r="K9" s="144"/>
      <c r="L9" s="144"/>
    </row>
    <row r="10" spans="1:12" ht="18.75" customHeight="1">
      <c r="A10" s="147" t="s">
        <v>286</v>
      </c>
      <c r="B10" s="699"/>
      <c r="C10" s="698"/>
      <c r="D10" s="698"/>
      <c r="E10" s="142"/>
      <c r="F10" s="142"/>
      <c r="G10" s="143"/>
      <c r="H10" s="142"/>
      <c r="I10" s="142"/>
      <c r="J10" s="144"/>
      <c r="K10" s="144"/>
      <c r="L10" s="144"/>
    </row>
    <row r="11" spans="1:12" ht="19.5" customHeight="1">
      <c r="A11" s="148" t="s">
        <v>287</v>
      </c>
      <c r="B11" s="699"/>
      <c r="C11" s="698"/>
      <c r="D11" s="698"/>
      <c r="E11" s="142"/>
      <c r="F11" s="142"/>
      <c r="G11" s="143"/>
      <c r="H11" s="142"/>
      <c r="I11" s="142"/>
      <c r="J11" s="144"/>
      <c r="K11" s="144"/>
      <c r="L11" s="144"/>
    </row>
    <row r="12" spans="1:12" ht="18.75" customHeight="1">
      <c r="A12" s="147" t="s">
        <v>285</v>
      </c>
      <c r="B12" s="699" t="s">
        <v>168</v>
      </c>
      <c r="C12" s="698">
        <v>50</v>
      </c>
      <c r="D12" s="698">
        <v>1000</v>
      </c>
      <c r="E12" s="142">
        <v>1000</v>
      </c>
      <c r="F12" s="142">
        <v>2000</v>
      </c>
      <c r="G12" s="143"/>
      <c r="H12" s="142"/>
      <c r="I12" s="142">
        <v>2500</v>
      </c>
      <c r="J12" s="144"/>
      <c r="K12" s="144"/>
      <c r="L12" s="144"/>
    </row>
    <row r="13" spans="1:12" ht="18.75" customHeight="1">
      <c r="A13" s="147" t="s">
        <v>288</v>
      </c>
      <c r="B13" s="699"/>
      <c r="C13" s="698"/>
      <c r="D13" s="698"/>
      <c r="E13" s="142"/>
      <c r="F13" s="142"/>
      <c r="G13" s="143"/>
      <c r="H13" s="142"/>
      <c r="I13" s="142"/>
      <c r="J13" s="144"/>
      <c r="K13" s="144"/>
      <c r="L13" s="144"/>
    </row>
    <row r="14" spans="1:12" ht="19.5" customHeight="1">
      <c r="A14" s="148" t="s">
        <v>289</v>
      </c>
      <c r="B14" s="699"/>
      <c r="C14" s="698"/>
      <c r="D14" s="698"/>
      <c r="E14" s="142"/>
      <c r="F14" s="142"/>
      <c r="G14" s="143"/>
      <c r="H14" s="142"/>
      <c r="I14" s="142"/>
      <c r="J14" s="144"/>
      <c r="K14" s="144"/>
      <c r="L14" s="144"/>
    </row>
    <row r="15" spans="1:12" ht="18.75" customHeight="1">
      <c r="A15" s="147" t="s">
        <v>290</v>
      </c>
      <c r="B15" s="699" t="s">
        <v>168</v>
      </c>
      <c r="C15" s="698">
        <v>50</v>
      </c>
      <c r="D15" s="698">
        <v>1000</v>
      </c>
      <c r="E15" s="142">
        <v>1000</v>
      </c>
      <c r="F15" s="142">
        <v>1500</v>
      </c>
      <c r="G15" s="143"/>
      <c r="H15" s="142"/>
      <c r="I15" s="142">
        <v>500</v>
      </c>
      <c r="J15" s="144"/>
      <c r="K15" s="144"/>
      <c r="L15" s="144"/>
    </row>
    <row r="16" spans="1:12" ht="37.5" customHeight="1">
      <c r="A16" s="147" t="s">
        <v>291</v>
      </c>
      <c r="B16" s="699"/>
      <c r="C16" s="698"/>
      <c r="D16" s="698"/>
      <c r="E16" s="142"/>
      <c r="F16" s="142"/>
      <c r="G16" s="143"/>
      <c r="H16" s="142"/>
      <c r="I16" s="142"/>
      <c r="J16" s="144"/>
      <c r="K16" s="144"/>
      <c r="L16" s="144"/>
    </row>
    <row r="17" spans="1:12" ht="19.5" customHeight="1">
      <c r="A17" s="148" t="s">
        <v>292</v>
      </c>
      <c r="B17" s="699"/>
      <c r="C17" s="698"/>
      <c r="D17" s="698"/>
      <c r="E17" s="142"/>
      <c r="F17" s="142"/>
      <c r="G17" s="143"/>
      <c r="H17" s="142"/>
      <c r="I17" s="142"/>
      <c r="J17" s="144"/>
      <c r="K17" s="144"/>
      <c r="L17" s="144"/>
    </row>
    <row r="18" spans="1:12" ht="18.75" customHeight="1">
      <c r="A18" s="147" t="s">
        <v>293</v>
      </c>
      <c r="B18" s="699" t="s">
        <v>168</v>
      </c>
      <c r="C18" s="698"/>
      <c r="D18" s="698">
        <v>200</v>
      </c>
      <c r="E18" s="142"/>
      <c r="F18" s="142"/>
      <c r="G18" s="143"/>
      <c r="H18" s="142"/>
      <c r="I18" s="142">
        <v>4000</v>
      </c>
      <c r="J18" s="144"/>
      <c r="K18" s="144"/>
      <c r="L18" s="144"/>
    </row>
    <row r="19" spans="1:12" ht="18.75" customHeight="1">
      <c r="A19" s="147" t="s">
        <v>294</v>
      </c>
      <c r="B19" s="699"/>
      <c r="C19" s="698"/>
      <c r="D19" s="698"/>
      <c r="E19" s="142"/>
      <c r="F19" s="142"/>
      <c r="G19" s="143"/>
      <c r="H19" s="142"/>
      <c r="I19" s="142"/>
      <c r="J19" s="144"/>
      <c r="K19" s="144"/>
      <c r="L19" s="144"/>
    </row>
    <row r="20" spans="1:12" ht="37.5" customHeight="1">
      <c r="A20" s="147" t="s">
        <v>295</v>
      </c>
      <c r="B20" s="699"/>
      <c r="C20" s="698"/>
      <c r="D20" s="698"/>
      <c r="E20" s="142"/>
      <c r="F20" s="142"/>
      <c r="G20" s="143"/>
      <c r="H20" s="142"/>
      <c r="I20" s="142"/>
      <c r="J20" s="144"/>
      <c r="K20" s="144"/>
      <c r="L20" s="144"/>
    </row>
    <row r="21" spans="1:12" ht="19.5" customHeight="1">
      <c r="A21" s="148" t="s">
        <v>296</v>
      </c>
      <c r="B21" s="699"/>
      <c r="C21" s="698"/>
      <c r="D21" s="698"/>
      <c r="E21" s="142"/>
      <c r="F21" s="142"/>
      <c r="G21" s="143"/>
      <c r="H21" s="142"/>
      <c r="I21" s="142"/>
      <c r="J21" s="144"/>
      <c r="K21" s="144"/>
      <c r="L21" s="144"/>
    </row>
    <row r="22" spans="1:12" ht="12.75" customHeight="1">
      <c r="A22" s="147" t="s">
        <v>297</v>
      </c>
      <c r="B22" s="699" t="s">
        <v>168</v>
      </c>
      <c r="C22" s="698"/>
      <c r="D22" s="698">
        <v>500</v>
      </c>
      <c r="E22" s="142"/>
      <c r="F22" s="142"/>
      <c r="G22" s="143"/>
      <c r="H22" s="142"/>
      <c r="I22" s="142">
        <v>500</v>
      </c>
      <c r="J22" s="144"/>
      <c r="K22" s="144"/>
      <c r="L22" s="144"/>
    </row>
    <row r="23" spans="1:12" ht="18.75" customHeight="1">
      <c r="A23" s="147" t="s">
        <v>298</v>
      </c>
      <c r="B23" s="699"/>
      <c r="C23" s="698"/>
      <c r="D23" s="698"/>
      <c r="E23" s="142"/>
      <c r="F23" s="142"/>
      <c r="G23" s="143">
        <v>500</v>
      </c>
      <c r="H23" s="142"/>
      <c r="I23" s="142"/>
      <c r="J23" s="144"/>
      <c r="K23" s="144"/>
      <c r="L23" s="144"/>
    </row>
    <row r="24" spans="1:12" ht="19.5" customHeight="1">
      <c r="A24" s="148"/>
      <c r="B24" s="699"/>
      <c r="C24" s="698"/>
      <c r="D24" s="698"/>
      <c r="E24" s="142"/>
      <c r="F24" s="142"/>
      <c r="G24" s="143"/>
      <c r="H24" s="142"/>
      <c r="I24" s="142"/>
      <c r="J24" s="144"/>
      <c r="K24" s="144"/>
      <c r="L24" s="144"/>
    </row>
    <row r="25" spans="1:12" ht="117.75" customHeight="1">
      <c r="A25" s="701" t="s">
        <v>0</v>
      </c>
      <c r="B25" s="699" t="s">
        <v>168</v>
      </c>
      <c r="C25" s="698"/>
      <c r="D25" s="698">
        <v>1500</v>
      </c>
      <c r="E25" s="142">
        <v>1000</v>
      </c>
      <c r="F25" s="142">
        <v>1000</v>
      </c>
      <c r="G25" s="143"/>
      <c r="H25" s="142">
        <v>500</v>
      </c>
      <c r="I25" s="142">
        <v>3500</v>
      </c>
      <c r="J25" s="144"/>
      <c r="K25" s="144"/>
      <c r="L25" s="144"/>
    </row>
    <row r="26" spans="1:12" ht="13.5" customHeight="1">
      <c r="A26" s="701"/>
      <c r="B26" s="699"/>
      <c r="C26" s="698"/>
      <c r="D26" s="698"/>
      <c r="E26" s="142"/>
      <c r="F26" s="142"/>
      <c r="G26" s="143"/>
      <c r="H26" s="142"/>
      <c r="I26" s="142"/>
      <c r="J26" s="144"/>
      <c r="K26" s="144"/>
      <c r="L26" s="144"/>
    </row>
    <row r="27" spans="1:12" ht="117.75" customHeight="1">
      <c r="A27" s="701" t="s">
        <v>1</v>
      </c>
      <c r="B27" s="699" t="s">
        <v>168</v>
      </c>
      <c r="C27" s="698"/>
      <c r="D27" s="698">
        <v>100</v>
      </c>
      <c r="E27" s="142"/>
      <c r="F27" s="142"/>
      <c r="G27" s="143"/>
      <c r="H27" s="142"/>
      <c r="I27" s="142"/>
      <c r="J27" s="144"/>
      <c r="K27" s="144"/>
      <c r="L27" s="144"/>
    </row>
    <row r="28" spans="1:12" ht="13.5" customHeight="1">
      <c r="A28" s="701"/>
      <c r="B28" s="699"/>
      <c r="C28" s="698"/>
      <c r="D28" s="698"/>
      <c r="E28" s="142"/>
      <c r="F28" s="142"/>
      <c r="G28" s="143"/>
      <c r="H28" s="142"/>
      <c r="I28" s="142"/>
      <c r="J28" s="144"/>
      <c r="K28" s="144"/>
      <c r="L28" s="144"/>
    </row>
    <row r="29" spans="1:12" ht="99" customHeight="1">
      <c r="A29" s="702" t="s">
        <v>2</v>
      </c>
      <c r="B29" s="703" t="s">
        <v>168</v>
      </c>
      <c r="C29" s="704"/>
      <c r="D29" s="705">
        <v>200</v>
      </c>
      <c r="E29" s="142"/>
      <c r="F29" s="142"/>
      <c r="G29" s="143"/>
      <c r="H29" s="142"/>
      <c r="I29" s="142"/>
      <c r="J29" s="144"/>
      <c r="K29" s="144"/>
      <c r="L29" s="144"/>
    </row>
    <row r="30" spans="1:12" ht="13.5" customHeight="1">
      <c r="A30" s="702"/>
      <c r="B30" s="703"/>
      <c r="C30" s="704"/>
      <c r="D30" s="705"/>
      <c r="E30" s="142"/>
      <c r="F30" s="142"/>
      <c r="G30" s="143"/>
      <c r="H30" s="142"/>
      <c r="I30" s="142"/>
      <c r="J30" s="144"/>
      <c r="K30" s="144"/>
      <c r="L30" s="144"/>
    </row>
    <row r="31" spans="1:12" ht="15.75">
      <c r="A31" s="149" t="s">
        <v>3</v>
      </c>
      <c r="B31" s="149" t="s">
        <v>168</v>
      </c>
      <c r="C31" s="149">
        <v>1</v>
      </c>
      <c r="D31" s="96"/>
      <c r="F31" s="149">
        <v>1</v>
      </c>
      <c r="H31" s="142"/>
      <c r="I31" s="142"/>
      <c r="J31" s="144"/>
      <c r="K31" s="144"/>
      <c r="L31" s="144"/>
    </row>
    <row r="32" spans="1:12" ht="15.75">
      <c r="A32" s="150" t="s">
        <v>4</v>
      </c>
      <c r="B32" s="150" t="s">
        <v>168</v>
      </c>
      <c r="C32" s="150"/>
      <c r="D32" s="150"/>
      <c r="E32" s="151"/>
      <c r="F32" s="151"/>
      <c r="G32" s="152"/>
      <c r="H32" s="142">
        <v>500</v>
      </c>
      <c r="I32" s="142">
        <v>1000</v>
      </c>
      <c r="J32" s="144"/>
      <c r="K32" s="144"/>
      <c r="L32" s="144"/>
    </row>
    <row r="76" spans="1:2" ht="15.75">
      <c r="A76" s="153"/>
      <c r="B76" s="153"/>
    </row>
    <row r="77" spans="1:2" ht="15.75">
      <c r="A77" s="154"/>
      <c r="B77" s="154"/>
    </row>
    <row r="78" spans="1:2" ht="15.75">
      <c r="A78" s="155"/>
      <c r="B78" s="156"/>
    </row>
    <row r="79" spans="1:2" ht="15.75">
      <c r="A79" s="706"/>
      <c r="B79" s="706"/>
    </row>
    <row r="80" spans="1:2" ht="15.75">
      <c r="A80" s="706"/>
      <c r="B80" s="706"/>
    </row>
    <row r="81" spans="1:2" ht="15.75">
      <c r="A81" s="706"/>
      <c r="B81" s="706"/>
    </row>
    <row r="82" spans="1:2" ht="15.75">
      <c r="A82" s="706"/>
      <c r="B82" s="706"/>
    </row>
    <row r="83" spans="1:2" ht="15.75">
      <c r="A83" s="706"/>
      <c r="B83" s="706"/>
    </row>
    <row r="84" spans="1:2" ht="15.75">
      <c r="A84" s="706"/>
      <c r="B84" s="706"/>
    </row>
    <row r="85" spans="1:2" ht="15.75">
      <c r="A85" s="706"/>
      <c r="B85" s="706"/>
    </row>
    <row r="86" spans="1:2" ht="15.75">
      <c r="A86" s="706"/>
      <c r="B86" s="706"/>
    </row>
    <row r="87" spans="1:2" ht="15.75">
      <c r="A87" s="706"/>
      <c r="B87" s="706"/>
    </row>
    <row r="88" spans="1:2" ht="15.75">
      <c r="A88" s="706"/>
      <c r="B88" s="706"/>
    </row>
    <row r="89" spans="1:2" ht="15.75">
      <c r="A89" s="706"/>
      <c r="B89" s="706"/>
    </row>
    <row r="90" spans="1:2" ht="15.75">
      <c r="A90" s="706"/>
      <c r="B90" s="706"/>
    </row>
    <row r="91" spans="1:2" ht="15.75">
      <c r="A91" s="706"/>
      <c r="B91" s="706"/>
    </row>
    <row r="92" spans="1:2" ht="15.75">
      <c r="A92" s="706"/>
      <c r="B92" s="706"/>
    </row>
    <row r="93" spans="1:2" ht="15.75">
      <c r="A93" s="706"/>
      <c r="B93" s="706"/>
    </row>
    <row r="94" spans="1:2" ht="15.75">
      <c r="A94" s="706"/>
      <c r="B94" s="706"/>
    </row>
    <row r="95" spans="1:2" ht="15.75">
      <c r="A95" s="706"/>
      <c r="B95" s="706"/>
    </row>
    <row r="96" spans="1:2" ht="15.75">
      <c r="A96" s="706"/>
      <c r="B96" s="706"/>
    </row>
    <row r="111" spans="1:2" ht="15.75">
      <c r="A111" s="157"/>
      <c r="B111" s="157"/>
    </row>
    <row r="112" spans="1:2" ht="15.75">
      <c r="A112" s="158"/>
      <c r="B112" s="158"/>
    </row>
    <row r="113" spans="1:2" ht="15.75">
      <c r="A113" s="158"/>
      <c r="B113" s="158"/>
    </row>
    <row r="114" spans="1:2" ht="15.75">
      <c r="A114" s="158"/>
      <c r="B114" s="158"/>
    </row>
    <row r="115" spans="1:2" ht="15.75">
      <c r="A115" s="158"/>
      <c r="B115" s="158"/>
    </row>
    <row r="116" spans="1:2" ht="15.75">
      <c r="A116" s="158"/>
      <c r="B116" s="158"/>
    </row>
    <row r="117" spans="1:2" ht="15.75">
      <c r="A117" s="158"/>
      <c r="B117" s="158"/>
    </row>
    <row r="118" spans="1:2" ht="15.75">
      <c r="A118" s="158"/>
      <c r="B118" s="158"/>
    </row>
    <row r="119" spans="1:2" ht="15.75">
      <c r="A119" s="158"/>
      <c r="B119" s="158"/>
    </row>
    <row r="120" spans="1:2" ht="15.75">
      <c r="A120" s="158"/>
      <c r="B120" s="158"/>
    </row>
    <row r="121" spans="1:2" ht="15.75">
      <c r="A121" s="158"/>
      <c r="B121" s="158"/>
    </row>
    <row r="122" spans="1:2" ht="15.75">
      <c r="A122" s="158"/>
      <c r="B122" s="158"/>
    </row>
    <row r="123" spans="1:2" ht="15.75">
      <c r="A123" s="158"/>
      <c r="B123" s="158"/>
    </row>
    <row r="131" spans="1:2" ht="15.75">
      <c r="A131" s="159"/>
      <c r="B131" s="159"/>
    </row>
    <row r="132" spans="1:2" ht="15.75">
      <c r="A132" s="160"/>
      <c r="B132" s="160"/>
    </row>
    <row r="133" spans="1:2" ht="15.75">
      <c r="A133" s="160"/>
      <c r="B133" s="160"/>
    </row>
    <row r="134" spans="1:2" ht="15.75">
      <c r="A134" s="160"/>
      <c r="B134" s="160"/>
    </row>
    <row r="135" spans="1:2" ht="15.75">
      <c r="A135" s="160"/>
      <c r="B135" s="160"/>
    </row>
    <row r="136" spans="1:2" ht="15.75">
      <c r="A136" s="160"/>
      <c r="B136" s="160"/>
    </row>
    <row r="137" spans="1:2" ht="15.75">
      <c r="A137" s="160"/>
      <c r="B137" s="160"/>
    </row>
    <row r="138" spans="1:2" ht="15.75">
      <c r="A138" s="160"/>
      <c r="B138" s="160"/>
    </row>
    <row r="139" spans="1:2" ht="15.75">
      <c r="A139" s="160"/>
      <c r="B139" s="160"/>
    </row>
    <row r="140" spans="1:2" ht="15.75">
      <c r="A140" s="160"/>
      <c r="B140" s="160"/>
    </row>
    <row r="141" spans="1:2" ht="15.75">
      <c r="A141" s="160"/>
      <c r="B141" s="160"/>
    </row>
    <row r="142" spans="1:2" ht="15.75">
      <c r="A142" s="160"/>
      <c r="B142" s="160"/>
    </row>
    <row r="143" spans="1:2" ht="15.75">
      <c r="A143" s="160"/>
      <c r="B143" s="160"/>
    </row>
    <row r="144" spans="1:2" ht="15.75">
      <c r="A144" s="160"/>
      <c r="B144" s="160"/>
    </row>
    <row r="145" spans="1:2" ht="15.75">
      <c r="A145" s="160"/>
      <c r="B145" s="160"/>
    </row>
    <row r="146" spans="1:2" ht="15.75">
      <c r="A146" s="160"/>
      <c r="B146" s="160"/>
    </row>
    <row r="160" ht="15.75">
      <c r="A160" s="161"/>
    </row>
    <row r="161" ht="15.75">
      <c r="A161" s="161"/>
    </row>
    <row r="162" ht="15.75">
      <c r="A162" s="161"/>
    </row>
    <row r="163" ht="15.75">
      <c r="A163" s="161"/>
    </row>
    <row r="164" ht="15.75">
      <c r="A164" s="161"/>
    </row>
    <row r="165" ht="34.5" customHeight="1">
      <c r="A165" s="707"/>
    </row>
    <row r="166" ht="12.75" customHeight="1">
      <c r="A166" s="707"/>
    </row>
    <row r="167" ht="15.75">
      <c r="A167" s="161"/>
    </row>
    <row r="168" ht="15.75">
      <c r="A168" s="161"/>
    </row>
    <row r="169" ht="15.75">
      <c r="A169" s="161"/>
    </row>
    <row r="170" ht="15.75">
      <c r="A170" s="708"/>
    </row>
    <row r="171" ht="15.75">
      <c r="A171" s="708"/>
    </row>
    <row r="172" ht="15.75">
      <c r="A172" s="708"/>
    </row>
    <row r="173" ht="15.75">
      <c r="A173" s="708"/>
    </row>
    <row r="174" ht="15.75">
      <c r="A174" s="708"/>
    </row>
    <row r="233" ht="15.75">
      <c r="A233" s="161"/>
    </row>
    <row r="234" ht="15.75">
      <c r="A234" s="161"/>
    </row>
    <row r="235" ht="15.75">
      <c r="A235" s="161"/>
    </row>
    <row r="236" ht="15.75">
      <c r="A236" s="161"/>
    </row>
    <row r="237" ht="15.75">
      <c r="A237" s="161"/>
    </row>
    <row r="238" ht="34.5" customHeight="1">
      <c r="A238" s="707"/>
    </row>
    <row r="239" ht="12.75" customHeight="1">
      <c r="A239" s="707"/>
    </row>
    <row r="240" ht="34.5" customHeight="1">
      <c r="A240" s="707"/>
    </row>
    <row r="241" ht="12.75" customHeight="1">
      <c r="A241" s="707"/>
    </row>
    <row r="242" ht="15.75">
      <c r="A242" s="161"/>
    </row>
    <row r="243" ht="15.75">
      <c r="A243" s="161"/>
    </row>
    <row r="244" ht="15.75">
      <c r="A244" s="161"/>
    </row>
    <row r="245" ht="15.75">
      <c r="A245" s="708"/>
    </row>
    <row r="246" ht="15.75">
      <c r="A246" s="708"/>
    </row>
    <row r="247" ht="15.75">
      <c r="A247" s="708"/>
    </row>
    <row r="248" ht="15.75">
      <c r="A248" s="708"/>
    </row>
    <row r="249" ht="15.75">
      <c r="A249" s="708"/>
    </row>
    <row r="250" ht="15.75">
      <c r="A250" s="708"/>
    </row>
    <row r="262" ht="15.75">
      <c r="A262" s="161"/>
    </row>
    <row r="263" ht="15.75">
      <c r="A263" s="161"/>
    </row>
    <row r="264" ht="15.75">
      <c r="A264" s="161"/>
    </row>
    <row r="265" ht="15.75">
      <c r="A265" s="161"/>
    </row>
    <row r="266" ht="15.75">
      <c r="A266" s="161"/>
    </row>
    <row r="267" ht="34.5" customHeight="1">
      <c r="A267" s="707"/>
    </row>
    <row r="268" ht="12.75" customHeight="1">
      <c r="A268" s="707"/>
    </row>
    <row r="269" ht="15.75">
      <c r="A269" s="161"/>
    </row>
    <row r="270" ht="34.5" customHeight="1">
      <c r="A270" s="707"/>
    </row>
    <row r="271" ht="12.75" customHeight="1">
      <c r="A271" s="707"/>
    </row>
    <row r="272" ht="15.75">
      <c r="A272" s="161"/>
    </row>
    <row r="273" ht="15.75">
      <c r="A273" s="162"/>
    </row>
    <row r="274" ht="15.75">
      <c r="A274" s="162"/>
    </row>
    <row r="413" ht="12.75" customHeight="1"/>
    <row r="550" ht="46.5" customHeight="1"/>
    <row r="551" ht="13.5" customHeight="1"/>
    <row r="576" ht="46.5" customHeight="1"/>
    <row r="577" ht="13.5" customHeight="1"/>
    <row r="661" ht="34.5" customHeight="1"/>
    <row r="662" ht="12.75" customHeight="1"/>
  </sheetData>
  <sheetProtection selectLockedCells="1" selectUnlockedCells="1"/>
  <mergeCells count="48">
    <mergeCell ref="B91:B93"/>
    <mergeCell ref="A245:A250"/>
    <mergeCell ref="A267:A268"/>
    <mergeCell ref="A94:A96"/>
    <mergeCell ref="B94:B96"/>
    <mergeCell ref="A91:A93"/>
    <mergeCell ref="A270:A271"/>
    <mergeCell ref="A165:A166"/>
    <mergeCell ref="A170:A174"/>
    <mergeCell ref="A238:A239"/>
    <mergeCell ref="A240:A241"/>
    <mergeCell ref="A85:A87"/>
    <mergeCell ref="B85:B87"/>
    <mergeCell ref="A88:A90"/>
    <mergeCell ref="B88:B90"/>
    <mergeCell ref="A79:A81"/>
    <mergeCell ref="B79:B81"/>
    <mergeCell ref="A82:A84"/>
    <mergeCell ref="B82:B84"/>
    <mergeCell ref="A27:A28"/>
    <mergeCell ref="B27:B28"/>
    <mergeCell ref="C27:C28"/>
    <mergeCell ref="D27:D28"/>
    <mergeCell ref="A29:A30"/>
    <mergeCell ref="B29:B30"/>
    <mergeCell ref="C29:C30"/>
    <mergeCell ref="D29:D30"/>
    <mergeCell ref="B22:B24"/>
    <mergeCell ref="C22:C24"/>
    <mergeCell ref="D22:D24"/>
    <mergeCell ref="A25:A26"/>
    <mergeCell ref="B25:B26"/>
    <mergeCell ref="C25:C26"/>
    <mergeCell ref="D25:D26"/>
    <mergeCell ref="B15:B17"/>
    <mergeCell ref="C15:C17"/>
    <mergeCell ref="D15:D17"/>
    <mergeCell ref="B18:B21"/>
    <mergeCell ref="C18:C21"/>
    <mergeCell ref="D18:D21"/>
    <mergeCell ref="A7:A8"/>
    <mergeCell ref="B7:B8"/>
    <mergeCell ref="B9:B11"/>
    <mergeCell ref="C9:C11"/>
    <mergeCell ref="D9:D11"/>
    <mergeCell ref="B12:B14"/>
    <mergeCell ref="C12:C14"/>
    <mergeCell ref="D12:D14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zoomScalePageLayoutView="0" workbookViewId="0" topLeftCell="C47">
      <selection activeCell="AF65" sqref="AF65"/>
    </sheetView>
  </sheetViews>
  <sheetFormatPr defaultColWidth="9.140625" defaultRowHeight="12.75"/>
  <cols>
    <col min="1" max="1" width="6.57421875" style="163" customWidth="1"/>
    <col min="2" max="2" width="17.57421875" style="163" customWidth="1"/>
    <col min="3" max="3" width="54.140625" style="163" customWidth="1"/>
    <col min="4" max="4" width="20.28125" style="163" customWidth="1"/>
    <col min="5" max="5" width="0" style="164" hidden="1" customWidth="1"/>
    <col min="6" max="6" width="0" style="165" hidden="1" customWidth="1"/>
    <col min="7" max="12" width="0" style="166" hidden="1" customWidth="1"/>
    <col min="13" max="15" width="0" style="163" hidden="1" customWidth="1"/>
    <col min="16" max="16" width="0" style="167" hidden="1" customWidth="1"/>
    <col min="17" max="18" width="0" style="163" hidden="1" customWidth="1"/>
    <col min="19" max="19" width="0" style="166" hidden="1" customWidth="1"/>
    <col min="20" max="21" width="0" style="163" hidden="1" customWidth="1"/>
    <col min="22" max="22" width="0" style="166" hidden="1" customWidth="1"/>
    <col min="23" max="24" width="0" style="163" hidden="1" customWidth="1"/>
    <col min="25" max="25" width="0" style="118" hidden="1" customWidth="1"/>
    <col min="26" max="26" width="0" style="166" hidden="1" customWidth="1"/>
    <col min="27" max="27" width="0" style="168" hidden="1" customWidth="1"/>
    <col min="28" max="31" width="0" style="169" hidden="1" customWidth="1"/>
    <col min="32" max="32" width="15.57421875" style="169" customWidth="1"/>
    <col min="33" max="33" width="9.140625" style="170" customWidth="1"/>
    <col min="34" max="34" width="9.140625" style="166" customWidth="1"/>
    <col min="35" max="35" width="15.28125" style="171" customWidth="1"/>
    <col min="36" max="16384" width="9.140625" style="166" customWidth="1"/>
  </cols>
  <sheetData>
    <row r="1" spans="3:35" ht="66" customHeight="1">
      <c r="C1" s="172" t="s">
        <v>5</v>
      </c>
      <c r="D1" s="2"/>
      <c r="AG1" s="170" t="s">
        <v>6</v>
      </c>
      <c r="AI1" s="173"/>
    </row>
    <row r="2" spans="2:26" ht="22.5" customHeight="1">
      <c r="B2" s="163" t="s">
        <v>7</v>
      </c>
      <c r="C2" s="163" t="s">
        <v>8</v>
      </c>
      <c r="Z2" s="166" t="s">
        <v>9</v>
      </c>
    </row>
    <row r="3" spans="1:36" ht="39" customHeight="1">
      <c r="A3" s="174" t="s">
        <v>10</v>
      </c>
      <c r="B3" s="174" t="s">
        <v>11</v>
      </c>
      <c r="C3" s="175" t="s">
        <v>12</v>
      </c>
      <c r="D3" s="176" t="s">
        <v>13</v>
      </c>
      <c r="E3" s="177" t="s">
        <v>14</v>
      </c>
      <c r="F3" s="178" t="s">
        <v>15</v>
      </c>
      <c r="G3" s="179" t="s">
        <v>16</v>
      </c>
      <c r="H3" s="180" t="s">
        <v>151</v>
      </c>
      <c r="I3" s="179" t="s">
        <v>17</v>
      </c>
      <c r="J3" s="180" t="s">
        <v>18</v>
      </c>
      <c r="K3" s="179" t="s">
        <v>153</v>
      </c>
      <c r="L3" s="181" t="s">
        <v>19</v>
      </c>
      <c r="M3" s="182" t="s">
        <v>20</v>
      </c>
      <c r="N3" s="182" t="s">
        <v>21</v>
      </c>
      <c r="O3" s="182" t="s">
        <v>22</v>
      </c>
      <c r="P3" s="183" t="s">
        <v>23</v>
      </c>
      <c r="Q3" s="182" t="s">
        <v>24</v>
      </c>
      <c r="R3" s="182" t="s">
        <v>25</v>
      </c>
      <c r="S3" s="181" t="s">
        <v>26</v>
      </c>
      <c r="T3" s="182" t="s">
        <v>27</v>
      </c>
      <c r="U3" s="182" t="s">
        <v>28</v>
      </c>
      <c r="V3" s="181" t="s">
        <v>29</v>
      </c>
      <c r="W3" s="182" t="s">
        <v>30</v>
      </c>
      <c r="X3" s="182" t="s">
        <v>31</v>
      </c>
      <c r="Y3" s="182" t="s">
        <v>32</v>
      </c>
      <c r="Z3" s="181"/>
      <c r="AA3" s="184"/>
      <c r="AB3" s="185" t="s">
        <v>33</v>
      </c>
      <c r="AC3" s="185" t="s">
        <v>34</v>
      </c>
      <c r="AD3" s="185" t="s">
        <v>35</v>
      </c>
      <c r="AE3" s="185" t="s">
        <v>35</v>
      </c>
      <c r="AF3" s="185" t="s">
        <v>36</v>
      </c>
      <c r="AG3" s="186">
        <f aca="true" t="shared" si="0" ref="AG3:AG34">SUM(L3:AC3)</f>
        <v>0</v>
      </c>
      <c r="AH3" s="166">
        <f>P4*J4</f>
        <v>763.98</v>
      </c>
      <c r="AI3" s="171" t="s">
        <v>37</v>
      </c>
      <c r="AJ3" s="166" t="s">
        <v>38</v>
      </c>
    </row>
    <row r="4" spans="1:36" s="36" customFormat="1" ht="24.75" customHeight="1">
      <c r="A4" s="187" t="s">
        <v>125</v>
      </c>
      <c r="B4" s="187">
        <v>3333701</v>
      </c>
      <c r="C4" s="188" t="s">
        <v>39</v>
      </c>
      <c r="D4" s="189">
        <v>400</v>
      </c>
      <c r="E4" s="190">
        <v>35</v>
      </c>
      <c r="F4" s="191">
        <f>D4*E4</f>
        <v>14000</v>
      </c>
      <c r="G4" s="192">
        <v>119</v>
      </c>
      <c r="H4" s="193">
        <v>4165</v>
      </c>
      <c r="I4" s="194">
        <v>7</v>
      </c>
      <c r="J4" s="195">
        <v>127.33</v>
      </c>
      <c r="K4" s="196">
        <v>4456.55</v>
      </c>
      <c r="L4" s="197"/>
      <c r="M4" s="183"/>
      <c r="N4" s="183"/>
      <c r="O4" s="183">
        <v>3</v>
      </c>
      <c r="P4" s="183">
        <v>6</v>
      </c>
      <c r="Q4" s="183">
        <v>1</v>
      </c>
      <c r="R4" s="183">
        <v>4</v>
      </c>
      <c r="S4" s="197"/>
      <c r="T4" s="183"/>
      <c r="U4" s="183">
        <v>4</v>
      </c>
      <c r="V4" s="197"/>
      <c r="W4" s="183"/>
      <c r="X4" s="183">
        <v>2</v>
      </c>
      <c r="Y4" s="183">
        <v>3</v>
      </c>
      <c r="Z4" s="197">
        <v>5744</v>
      </c>
      <c r="AA4" s="198">
        <f>Z4/7</f>
        <v>820.5714285714286</v>
      </c>
      <c r="AB4" s="199">
        <f>AA4/D4</f>
        <v>2.0514285714285716</v>
      </c>
      <c r="AC4" s="200">
        <v>6.8</v>
      </c>
      <c r="AD4" s="201">
        <v>4</v>
      </c>
      <c r="AE4" s="201"/>
      <c r="AF4" s="201"/>
      <c r="AG4" s="186">
        <f t="shared" si="0"/>
        <v>6596.4228571428575</v>
      </c>
      <c r="AH4" s="166">
        <f aca="true" t="shared" si="1" ref="AH4:AH67">P5*J5</f>
        <v>0</v>
      </c>
      <c r="AI4" s="202">
        <f aca="true" t="shared" si="2" ref="AI4:AI22">SUM(L4:X4)</f>
        <v>20</v>
      </c>
      <c r="AJ4" s="36">
        <f aca="true" t="shared" si="3" ref="AJ4:AJ22">AI4*D4</f>
        <v>8000</v>
      </c>
    </row>
    <row r="5" spans="1:36" s="2" customFormat="1" ht="24.75" customHeight="1" hidden="1">
      <c r="A5" s="203"/>
      <c r="B5" s="203"/>
      <c r="C5" s="204"/>
      <c r="D5" s="205"/>
      <c r="E5" s="206"/>
      <c r="F5" s="191">
        <f aca="true" t="shared" si="4" ref="F5:F35">D5*E5</f>
        <v>0</v>
      </c>
      <c r="G5" s="207"/>
      <c r="H5" s="208"/>
      <c r="I5" s="209"/>
      <c r="J5" s="210"/>
      <c r="K5" s="211"/>
      <c r="L5" s="212"/>
      <c r="M5" s="213"/>
      <c r="N5" s="213"/>
      <c r="O5" s="213"/>
      <c r="P5" s="214"/>
      <c r="Q5" s="213"/>
      <c r="R5" s="213"/>
      <c r="S5" s="215"/>
      <c r="T5" s="213"/>
      <c r="U5" s="213"/>
      <c r="V5" s="215"/>
      <c r="W5" s="213"/>
      <c r="X5" s="213"/>
      <c r="Y5" s="213"/>
      <c r="Z5" s="215"/>
      <c r="AA5" s="198">
        <f aca="true" t="shared" si="5" ref="AA5:AA34">Z5/7</f>
        <v>0</v>
      </c>
      <c r="AB5" s="199" t="e">
        <f aca="true" t="shared" si="6" ref="AB5:AB34">AA5/D5</f>
        <v>#DIV/0!</v>
      </c>
      <c r="AC5" s="200" t="e">
        <f>AB5*3</f>
        <v>#DIV/0!</v>
      </c>
      <c r="AD5" s="201"/>
      <c r="AE5" s="201"/>
      <c r="AF5" s="201"/>
      <c r="AG5" s="186" t="e">
        <f t="shared" si="0"/>
        <v>#DIV/0!</v>
      </c>
      <c r="AH5" s="166">
        <f t="shared" si="1"/>
        <v>943.74</v>
      </c>
      <c r="AI5" s="202">
        <f t="shared" si="2"/>
        <v>0</v>
      </c>
      <c r="AJ5" s="36">
        <f t="shared" si="3"/>
        <v>0</v>
      </c>
    </row>
    <row r="6" spans="1:36" s="36" customFormat="1" ht="24.75" customHeight="1">
      <c r="A6" s="216" t="s">
        <v>126</v>
      </c>
      <c r="B6" s="216">
        <v>2056119</v>
      </c>
      <c r="C6" s="217" t="s">
        <v>40</v>
      </c>
      <c r="D6" s="218">
        <v>500</v>
      </c>
      <c r="E6" s="219">
        <v>41</v>
      </c>
      <c r="F6" s="191">
        <f t="shared" si="4"/>
        <v>20500</v>
      </c>
      <c r="G6" s="220">
        <v>147</v>
      </c>
      <c r="H6" s="221">
        <v>6027</v>
      </c>
      <c r="I6" s="222">
        <v>7</v>
      </c>
      <c r="J6" s="223">
        <v>157.29</v>
      </c>
      <c r="K6" s="224">
        <v>6448.89</v>
      </c>
      <c r="L6" s="197"/>
      <c r="M6" s="183"/>
      <c r="N6" s="183"/>
      <c r="O6" s="183">
        <v>4</v>
      </c>
      <c r="P6" s="183">
        <v>6</v>
      </c>
      <c r="Q6" s="183">
        <v>2</v>
      </c>
      <c r="R6" s="183">
        <v>5</v>
      </c>
      <c r="S6" s="197"/>
      <c r="T6" s="183"/>
      <c r="U6" s="183">
        <v>1</v>
      </c>
      <c r="V6" s="197"/>
      <c r="W6" s="183"/>
      <c r="X6" s="183">
        <v>5</v>
      </c>
      <c r="Y6" s="183">
        <v>4</v>
      </c>
      <c r="Z6" s="197">
        <v>8475</v>
      </c>
      <c r="AA6" s="198">
        <f t="shared" si="5"/>
        <v>1210.7142857142858</v>
      </c>
      <c r="AB6" s="199">
        <f t="shared" si="6"/>
        <v>2.4214285714285717</v>
      </c>
      <c r="AC6" s="200">
        <v>6.1</v>
      </c>
      <c r="AD6" s="201">
        <v>5</v>
      </c>
      <c r="AE6" s="201">
        <v>6</v>
      </c>
      <c r="AF6" s="201"/>
      <c r="AG6" s="186">
        <f t="shared" si="0"/>
        <v>9721.235714285714</v>
      </c>
      <c r="AH6" s="166">
        <f t="shared" si="1"/>
        <v>471.87</v>
      </c>
      <c r="AI6" s="202">
        <f t="shared" si="2"/>
        <v>23</v>
      </c>
      <c r="AJ6" s="36">
        <f t="shared" si="3"/>
        <v>11500</v>
      </c>
    </row>
    <row r="7" spans="1:36" s="36" customFormat="1" ht="24.75" customHeight="1">
      <c r="A7" s="216" t="s">
        <v>127</v>
      </c>
      <c r="B7" s="216">
        <v>2056097</v>
      </c>
      <c r="C7" s="217" t="s">
        <v>41</v>
      </c>
      <c r="D7" s="218">
        <v>500</v>
      </c>
      <c r="E7" s="219">
        <v>18</v>
      </c>
      <c r="F7" s="191">
        <f t="shared" si="4"/>
        <v>9000</v>
      </c>
      <c r="G7" s="220">
        <v>147</v>
      </c>
      <c r="H7" s="221">
        <v>2646</v>
      </c>
      <c r="I7" s="222">
        <v>7</v>
      </c>
      <c r="J7" s="223">
        <v>157.29</v>
      </c>
      <c r="K7" s="224">
        <v>2831.22</v>
      </c>
      <c r="L7" s="197"/>
      <c r="M7" s="183"/>
      <c r="N7" s="183"/>
      <c r="O7" s="183">
        <v>1</v>
      </c>
      <c r="P7" s="183">
        <v>3</v>
      </c>
      <c r="Q7" s="183"/>
      <c r="R7" s="183">
        <v>2</v>
      </c>
      <c r="S7" s="197"/>
      <c r="T7" s="183"/>
      <c r="U7" s="183">
        <v>4</v>
      </c>
      <c r="V7" s="197"/>
      <c r="W7" s="183"/>
      <c r="X7" s="183"/>
      <c r="Y7" s="183">
        <v>2</v>
      </c>
      <c r="Z7" s="197">
        <v>3135</v>
      </c>
      <c r="AA7" s="198">
        <f t="shared" si="5"/>
        <v>447.85714285714283</v>
      </c>
      <c r="AB7" s="199">
        <f t="shared" si="6"/>
        <v>0.8957142857142857</v>
      </c>
      <c r="AC7" s="200">
        <v>3.1</v>
      </c>
      <c r="AD7" s="201">
        <v>6</v>
      </c>
      <c r="AE7" s="201"/>
      <c r="AF7" s="201"/>
      <c r="AG7" s="186">
        <f t="shared" si="0"/>
        <v>3598.852857142857</v>
      </c>
      <c r="AH7" s="166">
        <f t="shared" si="1"/>
        <v>457.96</v>
      </c>
      <c r="AI7" s="202">
        <f t="shared" si="2"/>
        <v>10</v>
      </c>
      <c r="AJ7" s="36">
        <f t="shared" si="3"/>
        <v>5000</v>
      </c>
    </row>
    <row r="8" spans="1:36" s="36" customFormat="1" ht="24.75" customHeight="1">
      <c r="A8" s="216" t="s">
        <v>128</v>
      </c>
      <c r="B8" s="216">
        <v>3183742</v>
      </c>
      <c r="C8" s="217" t="s">
        <v>42</v>
      </c>
      <c r="D8" s="218">
        <v>300</v>
      </c>
      <c r="E8" s="219">
        <v>5</v>
      </c>
      <c r="F8" s="191">
        <f t="shared" si="4"/>
        <v>1500</v>
      </c>
      <c r="G8" s="220">
        <v>428</v>
      </c>
      <c r="H8" s="221">
        <v>2140</v>
      </c>
      <c r="I8" s="222">
        <v>7</v>
      </c>
      <c r="J8" s="223">
        <v>457.96</v>
      </c>
      <c r="K8" s="224">
        <v>2289.8</v>
      </c>
      <c r="L8" s="197"/>
      <c r="M8" s="183"/>
      <c r="N8" s="183">
        <v>1</v>
      </c>
      <c r="O8" s="183"/>
      <c r="P8" s="183">
        <v>1</v>
      </c>
      <c r="Q8" s="183"/>
      <c r="R8" s="183"/>
      <c r="S8" s="197">
        <v>1</v>
      </c>
      <c r="T8" s="183"/>
      <c r="U8" s="183"/>
      <c r="V8" s="197"/>
      <c r="W8" s="183"/>
      <c r="X8" s="183">
        <v>1</v>
      </c>
      <c r="Y8" s="183">
        <v>1</v>
      </c>
      <c r="Z8" s="197">
        <v>625</v>
      </c>
      <c r="AA8" s="198">
        <f t="shared" si="5"/>
        <v>89.28571428571429</v>
      </c>
      <c r="AB8" s="199">
        <f t="shared" si="6"/>
        <v>0.2976190476190476</v>
      </c>
      <c r="AC8" s="200">
        <v>0.9</v>
      </c>
      <c r="AD8" s="201">
        <v>1</v>
      </c>
      <c r="AE8" s="201"/>
      <c r="AF8" s="201"/>
      <c r="AG8" s="186">
        <f t="shared" si="0"/>
        <v>720.4833333333333</v>
      </c>
      <c r="AH8" s="166">
        <f t="shared" si="1"/>
        <v>197.95</v>
      </c>
      <c r="AI8" s="202">
        <f t="shared" si="2"/>
        <v>4</v>
      </c>
      <c r="AJ8" s="36">
        <f t="shared" si="3"/>
        <v>1200</v>
      </c>
    </row>
    <row r="9" spans="1:36" s="36" customFormat="1" ht="24.75" customHeight="1">
      <c r="A9" s="216" t="s">
        <v>129</v>
      </c>
      <c r="B9" s="216">
        <v>2055317</v>
      </c>
      <c r="C9" s="217" t="s">
        <v>43</v>
      </c>
      <c r="D9" s="218">
        <v>200</v>
      </c>
      <c r="E9" s="219">
        <v>12</v>
      </c>
      <c r="F9" s="191">
        <f t="shared" si="4"/>
        <v>2400</v>
      </c>
      <c r="G9" s="220">
        <v>185</v>
      </c>
      <c r="H9" s="221">
        <v>2220</v>
      </c>
      <c r="I9" s="222">
        <v>7</v>
      </c>
      <c r="J9" s="223">
        <v>197.95</v>
      </c>
      <c r="K9" s="224">
        <v>2375.4</v>
      </c>
      <c r="L9" s="197"/>
      <c r="M9" s="183">
        <v>2</v>
      </c>
      <c r="N9" s="183"/>
      <c r="O9" s="183"/>
      <c r="P9" s="183">
        <v>1</v>
      </c>
      <c r="Q9" s="183"/>
      <c r="R9" s="183">
        <v>2</v>
      </c>
      <c r="S9" s="197"/>
      <c r="T9" s="183">
        <v>1</v>
      </c>
      <c r="U9" s="183"/>
      <c r="V9" s="197"/>
      <c r="W9" s="183"/>
      <c r="X9" s="183"/>
      <c r="Y9" s="183">
        <v>2</v>
      </c>
      <c r="Z9" s="197">
        <v>854</v>
      </c>
      <c r="AA9" s="198">
        <f t="shared" si="5"/>
        <v>122</v>
      </c>
      <c r="AB9" s="199">
        <f t="shared" si="6"/>
        <v>0.61</v>
      </c>
      <c r="AC9" s="200">
        <v>1.6</v>
      </c>
      <c r="AD9" s="201"/>
      <c r="AE9" s="201">
        <v>1</v>
      </c>
      <c r="AF9" s="201"/>
      <c r="AG9" s="186">
        <f t="shared" si="0"/>
        <v>986.21</v>
      </c>
      <c r="AH9" s="166">
        <f t="shared" si="1"/>
        <v>0</v>
      </c>
      <c r="AI9" s="202">
        <f t="shared" si="2"/>
        <v>6</v>
      </c>
      <c r="AJ9" s="36">
        <f t="shared" si="3"/>
        <v>1200</v>
      </c>
    </row>
    <row r="10" spans="1:36" s="36" customFormat="1" ht="24.75" customHeight="1">
      <c r="A10" s="216" t="s">
        <v>130</v>
      </c>
      <c r="B10" s="216">
        <v>2055325</v>
      </c>
      <c r="C10" s="217" t="s">
        <v>44</v>
      </c>
      <c r="D10" s="218">
        <v>100</v>
      </c>
      <c r="E10" s="219">
        <v>2</v>
      </c>
      <c r="F10" s="191">
        <f t="shared" si="4"/>
        <v>200</v>
      </c>
      <c r="G10" s="220">
        <v>214</v>
      </c>
      <c r="H10" s="221">
        <v>428</v>
      </c>
      <c r="I10" s="222">
        <v>7</v>
      </c>
      <c r="J10" s="223">
        <v>228.98</v>
      </c>
      <c r="K10" s="224">
        <v>457.96</v>
      </c>
      <c r="L10" s="197"/>
      <c r="M10" s="183"/>
      <c r="N10" s="183"/>
      <c r="O10" s="183"/>
      <c r="P10" s="183"/>
      <c r="Q10" s="183"/>
      <c r="R10" s="183"/>
      <c r="S10" s="197"/>
      <c r="T10" s="183"/>
      <c r="U10" s="183"/>
      <c r="V10" s="197"/>
      <c r="W10" s="183"/>
      <c r="X10" s="183"/>
      <c r="Y10" s="183"/>
      <c r="Z10" s="197"/>
      <c r="AA10" s="198">
        <f t="shared" si="5"/>
        <v>0</v>
      </c>
      <c r="AB10" s="199">
        <f t="shared" si="6"/>
        <v>0</v>
      </c>
      <c r="AC10" s="200">
        <f>AB10*3</f>
        <v>0</v>
      </c>
      <c r="AD10" s="201"/>
      <c r="AE10" s="201"/>
      <c r="AF10" s="201"/>
      <c r="AG10" s="186">
        <f t="shared" si="0"/>
        <v>0</v>
      </c>
      <c r="AH10" s="166">
        <f t="shared" si="1"/>
        <v>237.54</v>
      </c>
      <c r="AI10" s="202">
        <f t="shared" si="2"/>
        <v>0</v>
      </c>
      <c r="AJ10" s="36">
        <f t="shared" si="3"/>
        <v>0</v>
      </c>
    </row>
    <row r="11" spans="1:36" s="36" customFormat="1" ht="24.75" customHeight="1">
      <c r="A11" s="216" t="s">
        <v>131</v>
      </c>
      <c r="B11" s="216">
        <v>3002721</v>
      </c>
      <c r="C11" s="217" t="s">
        <v>45</v>
      </c>
      <c r="D11" s="218">
        <v>400</v>
      </c>
      <c r="E11" s="219">
        <v>3</v>
      </c>
      <c r="F11" s="191">
        <f t="shared" si="4"/>
        <v>1200</v>
      </c>
      <c r="G11" s="220">
        <v>222</v>
      </c>
      <c r="H11" s="221">
        <v>666</v>
      </c>
      <c r="I11" s="222">
        <v>7</v>
      </c>
      <c r="J11" s="223">
        <v>237.54</v>
      </c>
      <c r="K11" s="224">
        <v>712.62</v>
      </c>
      <c r="L11" s="197"/>
      <c r="M11" s="183"/>
      <c r="N11" s="183"/>
      <c r="O11" s="183"/>
      <c r="P11" s="183">
        <v>1</v>
      </c>
      <c r="Q11" s="183"/>
      <c r="R11" s="183"/>
      <c r="S11" s="197"/>
      <c r="T11" s="183"/>
      <c r="U11" s="183"/>
      <c r="V11" s="197"/>
      <c r="W11" s="183"/>
      <c r="X11" s="183"/>
      <c r="Y11" s="183"/>
      <c r="Z11" s="197">
        <v>354</v>
      </c>
      <c r="AA11" s="198">
        <f t="shared" si="5"/>
        <v>50.57142857142857</v>
      </c>
      <c r="AB11" s="199">
        <f t="shared" si="6"/>
        <v>0.12642857142857142</v>
      </c>
      <c r="AC11" s="200">
        <v>0.4</v>
      </c>
      <c r="AD11" s="201">
        <v>1</v>
      </c>
      <c r="AE11" s="201"/>
      <c r="AF11" s="201"/>
      <c r="AG11" s="186">
        <f t="shared" si="0"/>
        <v>406.0978571428571</v>
      </c>
      <c r="AH11" s="166">
        <f t="shared" si="1"/>
        <v>515.32</v>
      </c>
      <c r="AI11" s="202">
        <f t="shared" si="2"/>
        <v>1</v>
      </c>
      <c r="AJ11" s="36">
        <f t="shared" si="3"/>
        <v>400</v>
      </c>
    </row>
    <row r="12" spans="1:36" s="36" customFormat="1" ht="33" customHeight="1">
      <c r="A12" s="216" t="s">
        <v>132</v>
      </c>
      <c r="B12" s="216">
        <v>20737488322</v>
      </c>
      <c r="C12" s="217" t="s">
        <v>46</v>
      </c>
      <c r="D12" s="218">
        <v>350</v>
      </c>
      <c r="E12" s="219">
        <v>43</v>
      </c>
      <c r="F12" s="191">
        <f t="shared" si="4"/>
        <v>15050</v>
      </c>
      <c r="G12" s="220">
        <v>120.4</v>
      </c>
      <c r="H12" s="221">
        <v>5177.2</v>
      </c>
      <c r="I12" s="222">
        <v>7</v>
      </c>
      <c r="J12" s="223">
        <v>128.83</v>
      </c>
      <c r="K12" s="224">
        <v>5539.6</v>
      </c>
      <c r="L12" s="197"/>
      <c r="M12" s="183"/>
      <c r="N12" s="183"/>
      <c r="O12" s="183">
        <v>3</v>
      </c>
      <c r="P12" s="183">
        <v>4</v>
      </c>
      <c r="Q12" s="183">
        <v>2</v>
      </c>
      <c r="R12" s="183">
        <v>5</v>
      </c>
      <c r="S12" s="197">
        <v>3</v>
      </c>
      <c r="T12" s="183"/>
      <c r="U12" s="183">
        <v>3</v>
      </c>
      <c r="V12" s="197"/>
      <c r="W12" s="183"/>
      <c r="X12" s="183">
        <v>3</v>
      </c>
      <c r="Y12" s="183">
        <v>7</v>
      </c>
      <c r="Z12" s="197">
        <v>3781</v>
      </c>
      <c r="AA12" s="198">
        <f t="shared" si="5"/>
        <v>540.1428571428571</v>
      </c>
      <c r="AB12" s="199">
        <f t="shared" si="6"/>
        <v>1.5432653061224488</v>
      </c>
      <c r="AC12" s="200">
        <v>9.8</v>
      </c>
      <c r="AD12" s="201">
        <v>5</v>
      </c>
      <c r="AE12" s="201">
        <v>2</v>
      </c>
      <c r="AF12" s="201"/>
      <c r="AG12" s="186">
        <f t="shared" si="0"/>
        <v>4362.48612244898</v>
      </c>
      <c r="AH12" s="166">
        <f t="shared" si="1"/>
        <v>160.5</v>
      </c>
      <c r="AI12" s="202">
        <f t="shared" si="2"/>
        <v>23</v>
      </c>
      <c r="AJ12" s="36">
        <f t="shared" si="3"/>
        <v>8050</v>
      </c>
    </row>
    <row r="13" spans="1:36" s="36" customFormat="1" ht="24.75" customHeight="1">
      <c r="A13" s="216" t="s">
        <v>134</v>
      </c>
      <c r="B13" s="216">
        <v>3039773</v>
      </c>
      <c r="C13" s="217" t="s">
        <v>47</v>
      </c>
      <c r="D13" s="218">
        <v>400</v>
      </c>
      <c r="E13" s="219">
        <v>10</v>
      </c>
      <c r="F13" s="191">
        <f t="shared" si="4"/>
        <v>4000</v>
      </c>
      <c r="G13" s="220">
        <v>150</v>
      </c>
      <c r="H13" s="221">
        <v>1500</v>
      </c>
      <c r="I13" s="222">
        <v>7</v>
      </c>
      <c r="J13" s="223">
        <v>160.5</v>
      </c>
      <c r="K13" s="224">
        <v>1605</v>
      </c>
      <c r="L13" s="197"/>
      <c r="M13" s="183">
        <v>1</v>
      </c>
      <c r="N13" s="183">
        <v>1</v>
      </c>
      <c r="O13" s="183"/>
      <c r="P13" s="183">
        <v>1</v>
      </c>
      <c r="Q13" s="183"/>
      <c r="R13" s="183">
        <v>1</v>
      </c>
      <c r="S13" s="197"/>
      <c r="T13" s="183">
        <v>1</v>
      </c>
      <c r="U13" s="183">
        <v>1</v>
      </c>
      <c r="V13" s="197"/>
      <c r="W13" s="183"/>
      <c r="X13" s="183">
        <v>2</v>
      </c>
      <c r="Y13" s="183">
        <v>1</v>
      </c>
      <c r="Z13" s="197">
        <v>1915</v>
      </c>
      <c r="AA13" s="198">
        <f t="shared" si="5"/>
        <v>273.57142857142856</v>
      </c>
      <c r="AB13" s="199">
        <f t="shared" si="6"/>
        <v>0.6839285714285714</v>
      </c>
      <c r="AC13" s="200">
        <v>2.5</v>
      </c>
      <c r="AD13" s="201"/>
      <c r="AE13" s="201">
        <v>2</v>
      </c>
      <c r="AF13" s="201"/>
      <c r="AG13" s="186">
        <f t="shared" si="0"/>
        <v>2200.755357142857</v>
      </c>
      <c r="AH13" s="166">
        <f t="shared" si="1"/>
        <v>535</v>
      </c>
      <c r="AI13" s="202">
        <f t="shared" si="2"/>
        <v>8</v>
      </c>
      <c r="AJ13" s="36">
        <f t="shared" si="3"/>
        <v>3200</v>
      </c>
    </row>
    <row r="14" spans="1:36" s="36" customFormat="1" ht="24.75" customHeight="1">
      <c r="A14" s="216" t="s">
        <v>135</v>
      </c>
      <c r="B14" s="216">
        <v>3038637</v>
      </c>
      <c r="C14" s="217" t="s">
        <v>48</v>
      </c>
      <c r="D14" s="218">
        <v>175</v>
      </c>
      <c r="E14" s="219">
        <v>10</v>
      </c>
      <c r="F14" s="191">
        <f t="shared" si="4"/>
        <v>1750</v>
      </c>
      <c r="G14" s="220">
        <v>250</v>
      </c>
      <c r="H14" s="221">
        <v>2500</v>
      </c>
      <c r="I14" s="222">
        <v>7</v>
      </c>
      <c r="J14" s="223">
        <v>267.5</v>
      </c>
      <c r="K14" s="224">
        <v>2675</v>
      </c>
      <c r="L14" s="197"/>
      <c r="M14" s="183"/>
      <c r="N14" s="183">
        <v>1</v>
      </c>
      <c r="O14" s="183">
        <v>1</v>
      </c>
      <c r="P14" s="183">
        <v>2</v>
      </c>
      <c r="Q14" s="183"/>
      <c r="R14" s="183">
        <v>2</v>
      </c>
      <c r="S14" s="197"/>
      <c r="T14" s="183">
        <v>1</v>
      </c>
      <c r="U14" s="183">
        <v>1</v>
      </c>
      <c r="V14" s="197"/>
      <c r="W14" s="183"/>
      <c r="X14" s="183">
        <v>1</v>
      </c>
      <c r="Y14" s="183">
        <v>1</v>
      </c>
      <c r="Z14" s="197">
        <v>1027</v>
      </c>
      <c r="AA14" s="198">
        <f t="shared" si="5"/>
        <v>146.71428571428572</v>
      </c>
      <c r="AB14" s="199">
        <f t="shared" si="6"/>
        <v>0.8383673469387756</v>
      </c>
      <c r="AC14" s="200">
        <f>AB14*3</f>
        <v>2.515102040816327</v>
      </c>
      <c r="AD14" s="201"/>
      <c r="AE14" s="201">
        <v>2</v>
      </c>
      <c r="AF14" s="201"/>
      <c r="AG14" s="186">
        <f t="shared" si="0"/>
        <v>1187.067755102041</v>
      </c>
      <c r="AH14" s="166">
        <f t="shared" si="1"/>
        <v>642</v>
      </c>
      <c r="AI14" s="202">
        <f t="shared" si="2"/>
        <v>9</v>
      </c>
      <c r="AJ14" s="36">
        <f t="shared" si="3"/>
        <v>1575</v>
      </c>
    </row>
    <row r="15" spans="1:36" s="36" customFormat="1" ht="24.75" customHeight="1">
      <c r="A15" s="216" t="s">
        <v>138</v>
      </c>
      <c r="B15" s="216"/>
      <c r="C15" s="217" t="s">
        <v>49</v>
      </c>
      <c r="D15" s="218">
        <v>175</v>
      </c>
      <c r="E15" s="219">
        <v>10</v>
      </c>
      <c r="F15" s="191">
        <f t="shared" si="4"/>
        <v>1750</v>
      </c>
      <c r="G15" s="220">
        <v>300</v>
      </c>
      <c r="H15" s="221">
        <v>3000</v>
      </c>
      <c r="I15" s="222">
        <v>7</v>
      </c>
      <c r="J15" s="223">
        <v>321</v>
      </c>
      <c r="K15" s="224">
        <v>3210</v>
      </c>
      <c r="L15" s="197"/>
      <c r="M15" s="183"/>
      <c r="N15" s="183">
        <v>1</v>
      </c>
      <c r="O15" s="183">
        <v>1</v>
      </c>
      <c r="P15" s="183">
        <v>2</v>
      </c>
      <c r="Q15" s="183">
        <v>1</v>
      </c>
      <c r="R15" s="183">
        <v>1</v>
      </c>
      <c r="S15" s="197">
        <v>1</v>
      </c>
      <c r="T15" s="183"/>
      <c r="U15" s="183">
        <v>1</v>
      </c>
      <c r="V15" s="197"/>
      <c r="W15" s="183"/>
      <c r="X15" s="183">
        <v>2</v>
      </c>
      <c r="Y15" s="183">
        <v>1</v>
      </c>
      <c r="Z15" s="197">
        <v>992</v>
      </c>
      <c r="AA15" s="198">
        <f t="shared" si="5"/>
        <v>141.71428571428572</v>
      </c>
      <c r="AB15" s="199">
        <f t="shared" si="6"/>
        <v>0.809795918367347</v>
      </c>
      <c r="AC15" s="200">
        <v>3.5</v>
      </c>
      <c r="AD15" s="201"/>
      <c r="AE15" s="201">
        <v>2</v>
      </c>
      <c r="AF15" s="201"/>
      <c r="AG15" s="186">
        <f t="shared" si="0"/>
        <v>1149.0240816326532</v>
      </c>
      <c r="AH15" s="166">
        <f t="shared" si="1"/>
        <v>471.87</v>
      </c>
      <c r="AI15" s="202">
        <f t="shared" si="2"/>
        <v>10</v>
      </c>
      <c r="AJ15" s="36">
        <f t="shared" si="3"/>
        <v>1750</v>
      </c>
    </row>
    <row r="16" spans="1:36" s="36" customFormat="1" ht="24.75" customHeight="1">
      <c r="A16" s="216" t="s">
        <v>139</v>
      </c>
      <c r="B16" s="216">
        <v>2055864</v>
      </c>
      <c r="C16" s="217" t="s">
        <v>50</v>
      </c>
      <c r="D16" s="218">
        <v>700</v>
      </c>
      <c r="E16" s="219">
        <v>35</v>
      </c>
      <c r="F16" s="191">
        <f t="shared" si="4"/>
        <v>24500</v>
      </c>
      <c r="G16" s="220">
        <v>147</v>
      </c>
      <c r="H16" s="221">
        <v>5145</v>
      </c>
      <c r="I16" s="222">
        <v>7</v>
      </c>
      <c r="J16" s="223">
        <v>157.29</v>
      </c>
      <c r="K16" s="224">
        <v>5505.15</v>
      </c>
      <c r="L16" s="197"/>
      <c r="M16" s="183"/>
      <c r="N16" s="183"/>
      <c r="O16" s="183">
        <v>4</v>
      </c>
      <c r="P16" s="183">
        <v>3</v>
      </c>
      <c r="Q16" s="183">
        <v>2</v>
      </c>
      <c r="R16" s="183">
        <v>5</v>
      </c>
      <c r="S16" s="197">
        <v>1</v>
      </c>
      <c r="T16" s="183">
        <v>1</v>
      </c>
      <c r="U16" s="183">
        <v>2</v>
      </c>
      <c r="V16" s="197"/>
      <c r="W16" s="183"/>
      <c r="X16" s="183">
        <v>4</v>
      </c>
      <c r="Y16" s="183">
        <v>5</v>
      </c>
      <c r="Z16" s="197">
        <v>9035</v>
      </c>
      <c r="AA16" s="198">
        <f t="shared" si="5"/>
        <v>1290.7142857142858</v>
      </c>
      <c r="AB16" s="199">
        <f t="shared" si="6"/>
        <v>1.8438775510204082</v>
      </c>
      <c r="AC16" s="200">
        <v>6</v>
      </c>
      <c r="AD16" s="201">
        <v>4</v>
      </c>
      <c r="AE16" s="201"/>
      <c r="AF16" s="201"/>
      <c r="AG16" s="186">
        <f t="shared" si="0"/>
        <v>10360.558163265307</v>
      </c>
      <c r="AH16" s="166">
        <f t="shared" si="1"/>
        <v>838.88</v>
      </c>
      <c r="AI16" s="202">
        <f t="shared" si="2"/>
        <v>22</v>
      </c>
      <c r="AJ16" s="36">
        <f t="shared" si="3"/>
        <v>15400</v>
      </c>
    </row>
    <row r="17" spans="1:36" s="36" customFormat="1" ht="24.75" customHeight="1">
      <c r="A17" s="216" t="s">
        <v>140</v>
      </c>
      <c r="B17" s="216">
        <v>2055651</v>
      </c>
      <c r="C17" s="217" t="s">
        <v>51</v>
      </c>
      <c r="D17" s="218">
        <v>800</v>
      </c>
      <c r="E17" s="219">
        <v>57</v>
      </c>
      <c r="F17" s="191">
        <f t="shared" si="4"/>
        <v>45600</v>
      </c>
      <c r="G17" s="220">
        <v>196</v>
      </c>
      <c r="H17" s="221">
        <v>11172</v>
      </c>
      <c r="I17" s="222">
        <v>7</v>
      </c>
      <c r="J17" s="223">
        <v>209.72</v>
      </c>
      <c r="K17" s="224">
        <v>11954.04</v>
      </c>
      <c r="L17" s="197"/>
      <c r="M17" s="183"/>
      <c r="N17" s="183"/>
      <c r="O17" s="183"/>
      <c r="P17" s="183">
        <v>4</v>
      </c>
      <c r="Q17" s="183">
        <v>2</v>
      </c>
      <c r="R17" s="183">
        <v>5</v>
      </c>
      <c r="S17" s="197">
        <v>1</v>
      </c>
      <c r="T17" s="183"/>
      <c r="U17" s="183">
        <v>3</v>
      </c>
      <c r="V17" s="197"/>
      <c r="W17" s="183"/>
      <c r="X17" s="183">
        <v>2</v>
      </c>
      <c r="Y17" s="183">
        <v>4</v>
      </c>
      <c r="Z17" s="197">
        <v>10862</v>
      </c>
      <c r="AA17" s="198">
        <f t="shared" si="5"/>
        <v>1551.7142857142858</v>
      </c>
      <c r="AB17" s="199">
        <f t="shared" si="6"/>
        <v>1.9396428571428572</v>
      </c>
      <c r="AC17" s="200">
        <v>6</v>
      </c>
      <c r="AD17" s="201"/>
      <c r="AE17" s="201">
        <v>4</v>
      </c>
      <c r="AF17" s="201"/>
      <c r="AG17" s="186">
        <f t="shared" si="0"/>
        <v>12442.65392857143</v>
      </c>
      <c r="AH17" s="166">
        <f t="shared" si="1"/>
        <v>139.1</v>
      </c>
      <c r="AI17" s="202">
        <f t="shared" si="2"/>
        <v>17</v>
      </c>
      <c r="AJ17" s="36">
        <f t="shared" si="3"/>
        <v>13600</v>
      </c>
    </row>
    <row r="18" spans="1:36" s="36" customFormat="1" ht="24.75" customHeight="1">
      <c r="A18" s="216" t="s">
        <v>141</v>
      </c>
      <c r="B18" s="216">
        <v>2052997</v>
      </c>
      <c r="C18" s="217" t="s">
        <v>52</v>
      </c>
      <c r="D18" s="218">
        <v>150</v>
      </c>
      <c r="E18" s="219">
        <v>5</v>
      </c>
      <c r="F18" s="191">
        <f t="shared" si="4"/>
        <v>750</v>
      </c>
      <c r="G18" s="220">
        <v>130</v>
      </c>
      <c r="H18" s="221">
        <v>650</v>
      </c>
      <c r="I18" s="222">
        <v>7</v>
      </c>
      <c r="J18" s="223">
        <v>139.1</v>
      </c>
      <c r="K18" s="224">
        <v>695.5</v>
      </c>
      <c r="L18" s="197"/>
      <c r="M18" s="183">
        <v>1</v>
      </c>
      <c r="N18" s="183"/>
      <c r="O18" s="183">
        <v>1</v>
      </c>
      <c r="P18" s="183">
        <v>1</v>
      </c>
      <c r="Q18" s="183"/>
      <c r="R18" s="183">
        <v>1</v>
      </c>
      <c r="S18" s="197">
        <v>1</v>
      </c>
      <c r="T18" s="183"/>
      <c r="U18" s="183"/>
      <c r="V18" s="197"/>
      <c r="W18" s="183"/>
      <c r="X18" s="183">
        <v>1</v>
      </c>
      <c r="Y18" s="183">
        <v>1</v>
      </c>
      <c r="Z18" s="197">
        <v>492</v>
      </c>
      <c r="AA18" s="198">
        <f t="shared" si="5"/>
        <v>70.28571428571429</v>
      </c>
      <c r="AB18" s="199">
        <f t="shared" si="6"/>
        <v>0.46857142857142864</v>
      </c>
      <c r="AC18" s="200">
        <v>2</v>
      </c>
      <c r="AD18" s="201"/>
      <c r="AE18" s="201">
        <v>2</v>
      </c>
      <c r="AF18" s="201"/>
      <c r="AG18" s="186">
        <f t="shared" si="0"/>
        <v>571.7542857142857</v>
      </c>
      <c r="AH18" s="166">
        <f t="shared" si="1"/>
        <v>0</v>
      </c>
      <c r="AI18" s="202">
        <f t="shared" si="2"/>
        <v>6</v>
      </c>
      <c r="AJ18" s="36">
        <f t="shared" si="3"/>
        <v>900</v>
      </c>
    </row>
    <row r="19" spans="1:36" s="36" customFormat="1" ht="36.75" customHeight="1">
      <c r="A19" s="216" t="s">
        <v>142</v>
      </c>
      <c r="B19" s="216">
        <v>2144611</v>
      </c>
      <c r="C19" s="217" t="s">
        <v>53</v>
      </c>
      <c r="D19" s="218">
        <v>300</v>
      </c>
      <c r="E19" s="219">
        <v>9</v>
      </c>
      <c r="F19" s="191">
        <f t="shared" si="4"/>
        <v>2700</v>
      </c>
      <c r="G19" s="220">
        <v>288</v>
      </c>
      <c r="H19" s="221">
        <v>2592</v>
      </c>
      <c r="I19" s="222">
        <v>7</v>
      </c>
      <c r="J19" s="223">
        <v>308.16</v>
      </c>
      <c r="K19" s="224">
        <v>2773.44</v>
      </c>
      <c r="L19" s="197"/>
      <c r="M19" s="183"/>
      <c r="N19" s="183"/>
      <c r="O19" s="183"/>
      <c r="P19" s="183"/>
      <c r="Q19" s="183"/>
      <c r="R19" s="183"/>
      <c r="S19" s="197"/>
      <c r="T19" s="183"/>
      <c r="U19" s="183"/>
      <c r="V19" s="197"/>
      <c r="W19" s="183">
        <v>2</v>
      </c>
      <c r="X19" s="183"/>
      <c r="Y19" s="183"/>
      <c r="Z19" s="197">
        <v>547</v>
      </c>
      <c r="AA19" s="198">
        <f t="shared" si="5"/>
        <v>78.14285714285714</v>
      </c>
      <c r="AB19" s="199">
        <f t="shared" si="6"/>
        <v>0.2604761904761905</v>
      </c>
      <c r="AC19" s="200">
        <v>1</v>
      </c>
      <c r="AD19" s="201"/>
      <c r="AE19" s="201"/>
      <c r="AF19" s="201"/>
      <c r="AG19" s="186">
        <f t="shared" si="0"/>
        <v>628.4033333333333</v>
      </c>
      <c r="AH19" s="166">
        <f t="shared" si="1"/>
        <v>128.4</v>
      </c>
      <c r="AI19" s="202">
        <f t="shared" si="2"/>
        <v>2</v>
      </c>
      <c r="AJ19" s="36">
        <f t="shared" si="3"/>
        <v>600</v>
      </c>
    </row>
    <row r="20" spans="1:36" s="36" customFormat="1" ht="24.75" customHeight="1">
      <c r="A20" s="216" t="s">
        <v>143</v>
      </c>
      <c r="B20" s="216">
        <v>3183793</v>
      </c>
      <c r="C20" s="217" t="s">
        <v>54</v>
      </c>
      <c r="D20" s="218">
        <v>250</v>
      </c>
      <c r="E20" s="219">
        <v>2</v>
      </c>
      <c r="F20" s="191">
        <f t="shared" si="4"/>
        <v>500</v>
      </c>
      <c r="G20" s="220">
        <v>120</v>
      </c>
      <c r="H20" s="221">
        <v>240</v>
      </c>
      <c r="I20" s="222">
        <v>7</v>
      </c>
      <c r="J20" s="223">
        <v>128.4</v>
      </c>
      <c r="K20" s="224">
        <v>256.8</v>
      </c>
      <c r="L20" s="197"/>
      <c r="M20" s="183"/>
      <c r="N20" s="183"/>
      <c r="O20" s="183"/>
      <c r="P20" s="183">
        <v>1</v>
      </c>
      <c r="Q20" s="183"/>
      <c r="R20" s="183"/>
      <c r="S20" s="197"/>
      <c r="T20" s="183"/>
      <c r="U20" s="183"/>
      <c r="V20" s="197"/>
      <c r="W20" s="183"/>
      <c r="X20" s="183"/>
      <c r="Y20" s="183"/>
      <c r="Z20" s="197">
        <v>197</v>
      </c>
      <c r="AA20" s="198">
        <f t="shared" si="5"/>
        <v>28.142857142857142</v>
      </c>
      <c r="AB20" s="199">
        <f t="shared" si="6"/>
        <v>0.11257142857142857</v>
      </c>
      <c r="AC20" s="200">
        <v>0.4</v>
      </c>
      <c r="AD20" s="201"/>
      <c r="AE20" s="201">
        <v>1</v>
      </c>
      <c r="AF20" s="201"/>
      <c r="AG20" s="186">
        <f t="shared" si="0"/>
        <v>226.6554285714286</v>
      </c>
      <c r="AH20" s="166">
        <f t="shared" si="1"/>
        <v>98.44</v>
      </c>
      <c r="AI20" s="202">
        <f t="shared" si="2"/>
        <v>1</v>
      </c>
      <c r="AJ20" s="36">
        <f t="shared" si="3"/>
        <v>250</v>
      </c>
    </row>
    <row r="21" spans="1:36" s="36" customFormat="1" ht="24.75" customHeight="1">
      <c r="A21" s="216" t="s">
        <v>144</v>
      </c>
      <c r="B21" s="216"/>
      <c r="C21" s="217" t="s">
        <v>55</v>
      </c>
      <c r="D21" s="218">
        <v>300</v>
      </c>
      <c r="E21" s="219">
        <v>8</v>
      </c>
      <c r="F21" s="191">
        <f t="shared" si="4"/>
        <v>2400</v>
      </c>
      <c r="G21" s="220">
        <v>46</v>
      </c>
      <c r="H21" s="221">
        <v>368</v>
      </c>
      <c r="I21" s="222">
        <v>7</v>
      </c>
      <c r="J21" s="223">
        <v>49.22</v>
      </c>
      <c r="K21" s="224">
        <v>393.76</v>
      </c>
      <c r="L21" s="197"/>
      <c r="M21" s="183">
        <v>1</v>
      </c>
      <c r="N21" s="183"/>
      <c r="O21" s="183">
        <v>3</v>
      </c>
      <c r="P21" s="183">
        <v>2</v>
      </c>
      <c r="Q21" s="183"/>
      <c r="R21" s="183">
        <v>2</v>
      </c>
      <c r="S21" s="197"/>
      <c r="T21" s="183"/>
      <c r="U21" s="183"/>
      <c r="V21" s="197"/>
      <c r="W21" s="183">
        <v>1</v>
      </c>
      <c r="X21" s="183"/>
      <c r="Y21" s="183">
        <v>4</v>
      </c>
      <c r="Z21" s="197">
        <v>1638</v>
      </c>
      <c r="AA21" s="198">
        <f t="shared" si="5"/>
        <v>234</v>
      </c>
      <c r="AB21" s="199">
        <f t="shared" si="6"/>
        <v>0.78</v>
      </c>
      <c r="AC21" s="200">
        <v>3.1</v>
      </c>
      <c r="AD21" s="201"/>
      <c r="AE21" s="201">
        <v>1</v>
      </c>
      <c r="AF21" s="201"/>
      <c r="AG21" s="186">
        <f t="shared" si="0"/>
        <v>1888.8799999999999</v>
      </c>
      <c r="AH21" s="166">
        <f t="shared" si="1"/>
        <v>321</v>
      </c>
      <c r="AI21" s="202">
        <f t="shared" si="2"/>
        <v>9</v>
      </c>
      <c r="AJ21" s="36">
        <f t="shared" si="3"/>
        <v>2700</v>
      </c>
    </row>
    <row r="22" spans="1:36" s="36" customFormat="1" ht="24.75" customHeight="1">
      <c r="A22" s="225" t="s">
        <v>210</v>
      </c>
      <c r="B22" s="225">
        <v>2144620</v>
      </c>
      <c r="C22" s="226" t="s">
        <v>56</v>
      </c>
      <c r="D22" s="227">
        <v>250</v>
      </c>
      <c r="E22" s="228">
        <v>10</v>
      </c>
      <c r="F22" s="191">
        <f t="shared" si="4"/>
        <v>2500</v>
      </c>
      <c r="G22" s="229">
        <v>150</v>
      </c>
      <c r="H22" s="230">
        <v>1500</v>
      </c>
      <c r="I22" s="231">
        <v>7</v>
      </c>
      <c r="J22" s="232">
        <v>160.5</v>
      </c>
      <c r="K22" s="233">
        <v>1605</v>
      </c>
      <c r="L22" s="197"/>
      <c r="M22" s="183"/>
      <c r="N22" s="183">
        <v>1</v>
      </c>
      <c r="O22" s="183">
        <v>1</v>
      </c>
      <c r="P22" s="183">
        <v>2</v>
      </c>
      <c r="Q22" s="183"/>
      <c r="R22" s="183">
        <v>1</v>
      </c>
      <c r="S22" s="197"/>
      <c r="T22" s="183">
        <v>1</v>
      </c>
      <c r="U22" s="183">
        <v>1</v>
      </c>
      <c r="V22" s="197"/>
      <c r="W22" s="183"/>
      <c r="X22" s="183">
        <v>2</v>
      </c>
      <c r="Y22" s="183"/>
      <c r="Z22" s="197">
        <v>1310</v>
      </c>
      <c r="AA22" s="198">
        <f t="shared" si="5"/>
        <v>187.14285714285714</v>
      </c>
      <c r="AB22" s="199">
        <f t="shared" si="6"/>
        <v>0.7485714285714286</v>
      </c>
      <c r="AC22" s="200">
        <v>3</v>
      </c>
      <c r="AD22" s="201"/>
      <c r="AE22" s="201">
        <v>3</v>
      </c>
      <c r="AF22" s="201"/>
      <c r="AG22" s="186">
        <f t="shared" si="0"/>
        <v>1509.8914285714286</v>
      </c>
      <c r="AH22" s="166">
        <f t="shared" si="1"/>
        <v>0</v>
      </c>
      <c r="AI22" s="202">
        <f t="shared" si="2"/>
        <v>9</v>
      </c>
      <c r="AJ22" s="36">
        <f t="shared" si="3"/>
        <v>2250</v>
      </c>
    </row>
    <row r="23" spans="1:35" s="36" customFormat="1" ht="24.75" customHeight="1">
      <c r="A23" s="118"/>
      <c r="B23" s="118"/>
      <c r="F23" s="191">
        <f t="shared" si="4"/>
        <v>0</v>
      </c>
      <c r="G23" s="2"/>
      <c r="H23" s="2"/>
      <c r="I23" s="2"/>
      <c r="J23" s="2"/>
      <c r="K23" s="2"/>
      <c r="L23" s="197"/>
      <c r="M23" s="183"/>
      <c r="N23" s="183"/>
      <c r="O23" s="183"/>
      <c r="P23" s="183"/>
      <c r="Q23" s="183"/>
      <c r="R23" s="183"/>
      <c r="S23" s="197"/>
      <c r="T23" s="183"/>
      <c r="U23" s="183"/>
      <c r="V23" s="197"/>
      <c r="W23" s="183"/>
      <c r="X23" s="183"/>
      <c r="Y23" s="183"/>
      <c r="Z23" s="197"/>
      <c r="AA23" s="198"/>
      <c r="AB23" s="199" t="e">
        <f t="shared" si="6"/>
        <v>#DIV/0!</v>
      </c>
      <c r="AC23" s="200"/>
      <c r="AD23" s="201"/>
      <c r="AE23" s="201"/>
      <c r="AF23" s="201"/>
      <c r="AG23" s="186" t="e">
        <f t="shared" si="0"/>
        <v>#DIV/0!</v>
      </c>
      <c r="AH23" s="166">
        <f t="shared" si="1"/>
        <v>0</v>
      </c>
      <c r="AI23" s="202"/>
    </row>
    <row r="24" spans="1:36" s="36" customFormat="1" ht="24.75" customHeight="1" hidden="1">
      <c r="A24" s="118"/>
      <c r="B24" s="118"/>
      <c r="F24" s="191">
        <f t="shared" si="4"/>
        <v>0</v>
      </c>
      <c r="G24" s="2"/>
      <c r="H24" s="2"/>
      <c r="I24" s="2"/>
      <c r="J24" s="2"/>
      <c r="K24" s="234">
        <f>SUM(K4:K22)</f>
        <v>55785.73000000001</v>
      </c>
      <c r="L24" s="197"/>
      <c r="M24" s="183"/>
      <c r="N24" s="183"/>
      <c r="O24" s="183"/>
      <c r="P24" s="183"/>
      <c r="Q24" s="183"/>
      <c r="R24" s="183"/>
      <c r="S24" s="197"/>
      <c r="T24" s="183"/>
      <c r="U24" s="183"/>
      <c r="V24" s="197"/>
      <c r="W24" s="183"/>
      <c r="X24" s="183"/>
      <c r="Y24" s="183"/>
      <c r="Z24" s="197"/>
      <c r="AA24" s="198"/>
      <c r="AB24" s="199" t="e">
        <f t="shared" si="6"/>
        <v>#DIV/0!</v>
      </c>
      <c r="AC24" s="200" t="e">
        <f aca="true" t="shared" si="7" ref="AC24:AC30">AB24*3</f>
        <v>#DIV/0!</v>
      </c>
      <c r="AD24" s="201"/>
      <c r="AE24" s="201"/>
      <c r="AF24" s="201"/>
      <c r="AG24" s="186" t="e">
        <f t="shared" si="0"/>
        <v>#DIV/0!</v>
      </c>
      <c r="AH24" s="166">
        <f t="shared" si="1"/>
        <v>0</v>
      </c>
      <c r="AI24" s="202">
        <f aca="true" t="shared" si="8" ref="AI24:AI30">SUM(L24:X24)</f>
        <v>0</v>
      </c>
      <c r="AJ24" s="36">
        <f aca="true" t="shared" si="9" ref="AJ24:AJ30">AI24*D24</f>
        <v>0</v>
      </c>
    </row>
    <row r="25" spans="1:36" s="2" customFormat="1" ht="24.75" customHeight="1" hidden="1">
      <c r="A25" s="118"/>
      <c r="B25" s="118"/>
      <c r="F25" s="191">
        <f t="shared" si="4"/>
        <v>0</v>
      </c>
      <c r="L25" s="215"/>
      <c r="M25" s="213"/>
      <c r="N25" s="213"/>
      <c r="O25" s="213"/>
      <c r="P25" s="214"/>
      <c r="Q25" s="213"/>
      <c r="R25" s="213"/>
      <c r="S25" s="215"/>
      <c r="T25" s="213"/>
      <c r="U25" s="213"/>
      <c r="V25" s="215"/>
      <c r="W25" s="213"/>
      <c r="X25" s="213"/>
      <c r="Y25" s="213"/>
      <c r="Z25" s="215"/>
      <c r="AA25" s="198"/>
      <c r="AB25" s="199" t="e">
        <f t="shared" si="6"/>
        <v>#DIV/0!</v>
      </c>
      <c r="AC25" s="200" t="e">
        <f t="shared" si="7"/>
        <v>#DIV/0!</v>
      </c>
      <c r="AD25" s="201"/>
      <c r="AE25" s="201"/>
      <c r="AF25" s="201"/>
      <c r="AG25" s="186" t="e">
        <f t="shared" si="0"/>
        <v>#DIV/0!</v>
      </c>
      <c r="AH25" s="166">
        <f t="shared" si="1"/>
        <v>0</v>
      </c>
      <c r="AI25" s="202">
        <f t="shared" si="8"/>
        <v>0</v>
      </c>
      <c r="AJ25" s="36">
        <f t="shared" si="9"/>
        <v>0</v>
      </c>
    </row>
    <row r="26" spans="1:36" s="36" customFormat="1" ht="24.75" customHeight="1" hidden="1">
      <c r="A26" s="235"/>
      <c r="B26" s="235"/>
      <c r="C26" s="236"/>
      <c r="D26" s="237"/>
      <c r="E26" s="235"/>
      <c r="F26" s="191">
        <f t="shared" si="4"/>
        <v>0</v>
      </c>
      <c r="G26" s="238"/>
      <c r="H26" s="238"/>
      <c r="I26" s="238"/>
      <c r="J26" s="238"/>
      <c r="K26" s="238"/>
      <c r="L26" s="197"/>
      <c r="M26" s="183"/>
      <c r="N26" s="183"/>
      <c r="O26" s="183"/>
      <c r="P26" s="183"/>
      <c r="Q26" s="183"/>
      <c r="R26" s="183"/>
      <c r="S26" s="197"/>
      <c r="T26" s="183"/>
      <c r="U26" s="183"/>
      <c r="V26" s="197"/>
      <c r="W26" s="183"/>
      <c r="X26" s="183"/>
      <c r="Y26" s="183"/>
      <c r="Z26" s="197"/>
      <c r="AA26" s="198"/>
      <c r="AB26" s="199" t="e">
        <f t="shared" si="6"/>
        <v>#DIV/0!</v>
      </c>
      <c r="AC26" s="200" t="e">
        <f t="shared" si="7"/>
        <v>#DIV/0!</v>
      </c>
      <c r="AD26" s="201"/>
      <c r="AE26" s="201"/>
      <c r="AF26" s="201"/>
      <c r="AG26" s="186" t="e">
        <f t="shared" si="0"/>
        <v>#DIV/0!</v>
      </c>
      <c r="AH26" s="166">
        <f t="shared" si="1"/>
        <v>0</v>
      </c>
      <c r="AI26" s="202">
        <f t="shared" si="8"/>
        <v>0</v>
      </c>
      <c r="AJ26" s="36">
        <f t="shared" si="9"/>
        <v>0</v>
      </c>
    </row>
    <row r="27" spans="1:36" s="36" customFormat="1" ht="24.75" customHeight="1" hidden="1">
      <c r="A27" s="235"/>
      <c r="B27" s="235"/>
      <c r="C27" s="236"/>
      <c r="D27" s="237"/>
      <c r="E27" s="235"/>
      <c r="F27" s="191">
        <f t="shared" si="4"/>
        <v>0</v>
      </c>
      <c r="G27" s="238"/>
      <c r="H27" s="238"/>
      <c r="I27" s="238"/>
      <c r="J27" s="238"/>
      <c r="K27" s="238"/>
      <c r="L27" s="197"/>
      <c r="M27" s="183"/>
      <c r="N27" s="183"/>
      <c r="O27" s="183"/>
      <c r="P27" s="183"/>
      <c r="Q27" s="183"/>
      <c r="R27" s="183"/>
      <c r="S27" s="197"/>
      <c r="T27" s="183"/>
      <c r="U27" s="183"/>
      <c r="V27" s="197"/>
      <c r="W27" s="183"/>
      <c r="X27" s="183"/>
      <c r="Y27" s="183"/>
      <c r="Z27" s="197"/>
      <c r="AA27" s="198"/>
      <c r="AB27" s="199" t="e">
        <f t="shared" si="6"/>
        <v>#DIV/0!</v>
      </c>
      <c r="AC27" s="200" t="e">
        <f t="shared" si="7"/>
        <v>#DIV/0!</v>
      </c>
      <c r="AD27" s="201"/>
      <c r="AE27" s="201"/>
      <c r="AF27" s="201"/>
      <c r="AG27" s="186" t="e">
        <f t="shared" si="0"/>
        <v>#DIV/0!</v>
      </c>
      <c r="AH27" s="166">
        <f t="shared" si="1"/>
        <v>0</v>
      </c>
      <c r="AI27" s="202">
        <f t="shared" si="8"/>
        <v>0</v>
      </c>
      <c r="AJ27" s="36">
        <f t="shared" si="9"/>
        <v>0</v>
      </c>
    </row>
    <row r="28" spans="1:36" s="36" customFormat="1" ht="24.75" customHeight="1" hidden="1">
      <c r="A28" s="235"/>
      <c r="B28" s="235"/>
      <c r="C28" s="236"/>
      <c r="D28" s="237"/>
      <c r="E28" s="235"/>
      <c r="F28" s="191">
        <f t="shared" si="4"/>
        <v>0</v>
      </c>
      <c r="G28" s="238"/>
      <c r="H28" s="238"/>
      <c r="I28" s="238"/>
      <c r="J28" s="238"/>
      <c r="K28" s="238"/>
      <c r="L28" s="197"/>
      <c r="M28" s="183"/>
      <c r="N28" s="183"/>
      <c r="O28" s="183"/>
      <c r="P28" s="183"/>
      <c r="Q28" s="183"/>
      <c r="R28" s="183"/>
      <c r="S28" s="197"/>
      <c r="T28" s="183"/>
      <c r="U28" s="183"/>
      <c r="V28" s="197"/>
      <c r="W28" s="183"/>
      <c r="X28" s="183"/>
      <c r="Y28" s="183"/>
      <c r="Z28" s="197"/>
      <c r="AA28" s="198"/>
      <c r="AB28" s="199" t="e">
        <f t="shared" si="6"/>
        <v>#DIV/0!</v>
      </c>
      <c r="AC28" s="200" t="e">
        <f t="shared" si="7"/>
        <v>#DIV/0!</v>
      </c>
      <c r="AD28" s="201"/>
      <c r="AE28" s="201"/>
      <c r="AF28" s="201"/>
      <c r="AG28" s="186" t="e">
        <f t="shared" si="0"/>
        <v>#DIV/0!</v>
      </c>
      <c r="AH28" s="166">
        <f t="shared" si="1"/>
        <v>0</v>
      </c>
      <c r="AI28" s="202">
        <f t="shared" si="8"/>
        <v>0</v>
      </c>
      <c r="AJ28" s="36">
        <f t="shared" si="9"/>
        <v>0</v>
      </c>
    </row>
    <row r="29" spans="3:36" ht="66" customHeight="1" hidden="1">
      <c r="C29" s="172" t="s">
        <v>57</v>
      </c>
      <c r="D29" s="2"/>
      <c r="F29" s="191">
        <f t="shared" si="4"/>
        <v>0</v>
      </c>
      <c r="G29" s="239" t="s">
        <v>137</v>
      </c>
      <c r="L29" s="181"/>
      <c r="M29" s="182"/>
      <c r="N29" s="182"/>
      <c r="O29" s="182"/>
      <c r="P29" s="183"/>
      <c r="Q29" s="182"/>
      <c r="R29" s="182"/>
      <c r="S29" s="181"/>
      <c r="T29" s="182"/>
      <c r="U29" s="182"/>
      <c r="V29" s="181"/>
      <c r="W29" s="182"/>
      <c r="X29" s="182"/>
      <c r="Y29" s="213"/>
      <c r="Z29" s="181"/>
      <c r="AA29" s="198"/>
      <c r="AB29" s="199" t="e">
        <f t="shared" si="6"/>
        <v>#DIV/0!</v>
      </c>
      <c r="AC29" s="200" t="e">
        <f t="shared" si="7"/>
        <v>#DIV/0!</v>
      </c>
      <c r="AD29" s="201"/>
      <c r="AE29" s="201"/>
      <c r="AF29" s="201"/>
      <c r="AG29" s="186" t="e">
        <f t="shared" si="0"/>
        <v>#DIV/0!</v>
      </c>
      <c r="AH29" s="166">
        <f t="shared" si="1"/>
        <v>0</v>
      </c>
      <c r="AI29" s="202">
        <f t="shared" si="8"/>
        <v>0</v>
      </c>
      <c r="AJ29" s="36">
        <f t="shared" si="9"/>
        <v>0</v>
      </c>
    </row>
    <row r="30" spans="6:36" ht="22.5" customHeight="1" hidden="1">
      <c r="F30" s="191">
        <f t="shared" si="4"/>
        <v>0</v>
      </c>
      <c r="L30" s="181"/>
      <c r="M30" s="182"/>
      <c r="N30" s="182"/>
      <c r="O30" s="182"/>
      <c r="P30" s="183"/>
      <c r="Q30" s="182"/>
      <c r="R30" s="182"/>
      <c r="S30" s="181"/>
      <c r="T30" s="182"/>
      <c r="U30" s="182"/>
      <c r="V30" s="181"/>
      <c r="W30" s="182"/>
      <c r="X30" s="182"/>
      <c r="Y30" s="213"/>
      <c r="Z30" s="181"/>
      <c r="AA30" s="198"/>
      <c r="AB30" s="199" t="e">
        <f t="shared" si="6"/>
        <v>#DIV/0!</v>
      </c>
      <c r="AC30" s="200" t="e">
        <f t="shared" si="7"/>
        <v>#DIV/0!</v>
      </c>
      <c r="AD30" s="201"/>
      <c r="AE30" s="201"/>
      <c r="AF30" s="201"/>
      <c r="AG30" s="186" t="e">
        <f t="shared" si="0"/>
        <v>#DIV/0!</v>
      </c>
      <c r="AI30" s="202">
        <f t="shared" si="8"/>
        <v>0</v>
      </c>
      <c r="AJ30" s="36">
        <f t="shared" si="9"/>
        <v>0</v>
      </c>
    </row>
    <row r="31" spans="1:36" ht="39" customHeight="1">
      <c r="A31" s="174" t="s">
        <v>10</v>
      </c>
      <c r="B31" s="174"/>
      <c r="C31" s="175" t="s">
        <v>12</v>
      </c>
      <c r="D31" s="176" t="s">
        <v>13</v>
      </c>
      <c r="E31" s="177" t="s">
        <v>14</v>
      </c>
      <c r="F31" s="191"/>
      <c r="G31" s="179" t="s">
        <v>16</v>
      </c>
      <c r="H31" s="180" t="s">
        <v>151</v>
      </c>
      <c r="I31" s="179" t="s">
        <v>17</v>
      </c>
      <c r="J31" s="180" t="s">
        <v>18</v>
      </c>
      <c r="K31" s="179" t="s">
        <v>153</v>
      </c>
      <c r="L31" s="181"/>
      <c r="M31" s="182"/>
      <c r="N31" s="182"/>
      <c r="O31" s="182"/>
      <c r="P31" s="183"/>
      <c r="Q31" s="182"/>
      <c r="R31" s="182"/>
      <c r="S31" s="181"/>
      <c r="T31" s="182"/>
      <c r="U31" s="182"/>
      <c r="V31" s="181"/>
      <c r="W31" s="182"/>
      <c r="X31" s="182"/>
      <c r="Y31" s="213"/>
      <c r="Z31" s="181"/>
      <c r="AA31" s="198"/>
      <c r="AB31" s="199" t="e">
        <f t="shared" si="6"/>
        <v>#VALUE!</v>
      </c>
      <c r="AC31" s="200"/>
      <c r="AD31" s="201"/>
      <c r="AE31" s="201"/>
      <c r="AF31" s="201"/>
      <c r="AG31" s="186" t="e">
        <f t="shared" si="0"/>
        <v>#VALUE!</v>
      </c>
      <c r="AH31" s="166">
        <f t="shared" si="1"/>
        <v>0</v>
      </c>
      <c r="AI31" s="202"/>
      <c r="AJ31" s="36"/>
    </row>
    <row r="32" spans="1:36" s="36" customFormat="1" ht="24.75" customHeight="1">
      <c r="A32" s="187" t="s">
        <v>212</v>
      </c>
      <c r="B32" s="187">
        <v>3183807</v>
      </c>
      <c r="C32" s="188" t="s">
        <v>58</v>
      </c>
      <c r="D32" s="189">
        <v>400</v>
      </c>
      <c r="E32" s="190">
        <v>2</v>
      </c>
      <c r="F32" s="191">
        <f t="shared" si="4"/>
        <v>800</v>
      </c>
      <c r="G32" s="192">
        <v>177</v>
      </c>
      <c r="H32" s="193">
        <v>354</v>
      </c>
      <c r="I32" s="194">
        <v>7</v>
      </c>
      <c r="J32" s="195">
        <v>189.39</v>
      </c>
      <c r="K32" s="240">
        <v>378.78</v>
      </c>
      <c r="L32" s="197"/>
      <c r="M32" s="183"/>
      <c r="N32" s="183"/>
      <c r="O32" s="183">
        <v>1</v>
      </c>
      <c r="P32" s="183"/>
      <c r="Q32" s="183"/>
      <c r="R32" s="183"/>
      <c r="S32" s="197">
        <v>1</v>
      </c>
      <c r="T32" s="183"/>
      <c r="U32" s="183"/>
      <c r="V32" s="197"/>
      <c r="W32" s="183"/>
      <c r="X32" s="183"/>
      <c r="Y32" s="183"/>
      <c r="Z32" s="197">
        <v>543</v>
      </c>
      <c r="AA32" s="198">
        <f t="shared" si="5"/>
        <v>77.57142857142857</v>
      </c>
      <c r="AB32" s="199">
        <f t="shared" si="6"/>
        <v>0.19392857142857142</v>
      </c>
      <c r="AC32" s="200">
        <v>0.7</v>
      </c>
      <c r="AD32" s="201">
        <v>1</v>
      </c>
      <c r="AE32" s="201"/>
      <c r="AF32" s="201"/>
      <c r="AG32" s="186">
        <f t="shared" si="0"/>
        <v>623.4653571428572</v>
      </c>
      <c r="AH32" s="166">
        <f t="shared" si="1"/>
        <v>0</v>
      </c>
      <c r="AI32" s="202">
        <f>SUM(L32:X32)</f>
        <v>2</v>
      </c>
      <c r="AJ32" s="36">
        <f>AI32*D32</f>
        <v>800</v>
      </c>
    </row>
    <row r="33" spans="1:36" s="36" customFormat="1" ht="24.75" customHeight="1">
      <c r="A33" s="216" t="s">
        <v>228</v>
      </c>
      <c r="B33" s="216">
        <v>2055660</v>
      </c>
      <c r="C33" s="217" t="s">
        <v>59</v>
      </c>
      <c r="D33" s="218">
        <v>500</v>
      </c>
      <c r="E33" s="219">
        <v>2</v>
      </c>
      <c r="F33" s="191">
        <f t="shared" si="4"/>
        <v>1000</v>
      </c>
      <c r="G33" s="220">
        <v>119</v>
      </c>
      <c r="H33" s="221">
        <v>238</v>
      </c>
      <c r="I33" s="222">
        <v>7</v>
      </c>
      <c r="J33" s="223">
        <v>127.33</v>
      </c>
      <c r="K33" s="241">
        <v>254.66</v>
      </c>
      <c r="L33" s="197"/>
      <c r="M33" s="183"/>
      <c r="N33" s="183"/>
      <c r="O33" s="183"/>
      <c r="P33" s="183"/>
      <c r="Q33" s="183"/>
      <c r="R33" s="183">
        <v>1</v>
      </c>
      <c r="S33" s="197"/>
      <c r="T33" s="183"/>
      <c r="U33" s="183"/>
      <c r="V33" s="197"/>
      <c r="W33" s="183"/>
      <c r="X33" s="183"/>
      <c r="Y33" s="183"/>
      <c r="Z33" s="197">
        <v>347</v>
      </c>
      <c r="AA33" s="198">
        <f t="shared" si="5"/>
        <v>49.57142857142857</v>
      </c>
      <c r="AB33" s="199">
        <f t="shared" si="6"/>
        <v>0.09914285714285714</v>
      </c>
      <c r="AC33" s="200">
        <f>AB33*3</f>
        <v>0.29742857142857143</v>
      </c>
      <c r="AD33" s="201">
        <v>1</v>
      </c>
      <c r="AE33" s="201"/>
      <c r="AF33" s="201"/>
      <c r="AG33" s="186">
        <f t="shared" si="0"/>
        <v>397.96799999999996</v>
      </c>
      <c r="AH33" s="166">
        <f t="shared" si="1"/>
        <v>691.22</v>
      </c>
      <c r="AI33" s="202">
        <f>SUM(L33:X33)</f>
        <v>1</v>
      </c>
      <c r="AJ33" s="36">
        <f>AI33*D33</f>
        <v>500</v>
      </c>
    </row>
    <row r="34" spans="1:36" s="36" customFormat="1" ht="24.75" customHeight="1">
      <c r="A34" s="242" t="s">
        <v>229</v>
      </c>
      <c r="B34" s="243"/>
      <c r="C34" s="244" t="s">
        <v>60</v>
      </c>
      <c r="D34" s="245">
        <v>300</v>
      </c>
      <c r="E34" s="219">
        <v>3</v>
      </c>
      <c r="F34" s="191">
        <f t="shared" si="4"/>
        <v>900</v>
      </c>
      <c r="G34" s="220">
        <v>646</v>
      </c>
      <c r="H34" s="221">
        <v>1938</v>
      </c>
      <c r="I34" s="222">
        <v>7</v>
      </c>
      <c r="J34" s="223">
        <v>691.22</v>
      </c>
      <c r="K34" s="241">
        <v>2073.66</v>
      </c>
      <c r="L34" s="197"/>
      <c r="M34" s="183">
        <v>1</v>
      </c>
      <c r="N34" s="183"/>
      <c r="O34" s="183">
        <v>1</v>
      </c>
      <c r="P34" s="183">
        <v>1</v>
      </c>
      <c r="Q34" s="183">
        <v>1</v>
      </c>
      <c r="R34" s="183">
        <v>1</v>
      </c>
      <c r="S34" s="197"/>
      <c r="T34" s="183"/>
      <c r="U34" s="183"/>
      <c r="V34" s="197"/>
      <c r="W34" s="183"/>
      <c r="X34" s="183">
        <v>1</v>
      </c>
      <c r="Y34" s="183">
        <v>1</v>
      </c>
      <c r="Z34" s="197">
        <v>1026</v>
      </c>
      <c r="AA34" s="198">
        <f t="shared" si="5"/>
        <v>146.57142857142858</v>
      </c>
      <c r="AB34" s="199">
        <f t="shared" si="6"/>
        <v>0.4885714285714286</v>
      </c>
      <c r="AC34" s="200">
        <v>1.6</v>
      </c>
      <c r="AD34" s="201">
        <v>2</v>
      </c>
      <c r="AE34" s="201"/>
      <c r="AF34" s="201"/>
      <c r="AG34" s="186">
        <f t="shared" si="0"/>
        <v>1181.66</v>
      </c>
      <c r="AH34" s="166">
        <f t="shared" si="1"/>
        <v>0</v>
      </c>
      <c r="AI34" s="202">
        <f>SUM(L34:X34)</f>
        <v>6</v>
      </c>
      <c r="AJ34" s="36">
        <f>AI34*D34</f>
        <v>1800</v>
      </c>
    </row>
    <row r="35" spans="1:36" s="36" customFormat="1" ht="24.75" customHeight="1">
      <c r="A35" s="246" t="s">
        <v>230</v>
      </c>
      <c r="B35" s="246"/>
      <c r="C35" s="226" t="s">
        <v>61</v>
      </c>
      <c r="D35" s="247">
        <v>150</v>
      </c>
      <c r="E35" s="228">
        <v>2</v>
      </c>
      <c r="F35" s="191">
        <f t="shared" si="4"/>
        <v>300</v>
      </c>
      <c r="G35" s="248">
        <v>968</v>
      </c>
      <c r="H35" s="230">
        <v>1936</v>
      </c>
      <c r="I35" s="249">
        <v>7</v>
      </c>
      <c r="J35" s="232">
        <v>1035.76</v>
      </c>
      <c r="K35" s="250">
        <v>2071.52</v>
      </c>
      <c r="L35" s="197"/>
      <c r="M35" s="183"/>
      <c r="N35" s="183"/>
      <c r="O35" s="183"/>
      <c r="P35" s="183"/>
      <c r="Q35" s="183"/>
      <c r="R35" s="183"/>
      <c r="S35" s="197"/>
      <c r="T35" s="183"/>
      <c r="U35" s="183"/>
      <c r="V35" s="197"/>
      <c r="W35" s="183"/>
      <c r="X35" s="183"/>
      <c r="Y35" s="183"/>
      <c r="Z35" s="197"/>
      <c r="AA35" s="198"/>
      <c r="AB35" s="201"/>
      <c r="AC35" s="201"/>
      <c r="AD35" s="201"/>
      <c r="AE35" s="201"/>
      <c r="AF35" s="201"/>
      <c r="AG35" s="186">
        <f aca="true" t="shared" si="10" ref="AG35:AG66">SUM(L35:AC35)</f>
        <v>0</v>
      </c>
      <c r="AH35" s="166">
        <f t="shared" si="1"/>
        <v>0</v>
      </c>
      <c r="AI35" s="202">
        <f>SUM(L35:X35)</f>
        <v>0</v>
      </c>
      <c r="AJ35" s="36">
        <f>AI35*D35</f>
        <v>0</v>
      </c>
    </row>
    <row r="36" spans="1:35" s="36" customFormat="1" ht="30" customHeight="1">
      <c r="A36" s="251"/>
      <c r="B36" s="252"/>
      <c r="C36" s="253" t="s">
        <v>62</v>
      </c>
      <c r="D36" s="254" t="s">
        <v>63</v>
      </c>
      <c r="E36" s="252"/>
      <c r="F36" s="191"/>
      <c r="G36" s="255"/>
      <c r="H36" s="256"/>
      <c r="I36" s="256"/>
      <c r="J36" s="256"/>
      <c r="K36" s="256"/>
      <c r="L36" s="197"/>
      <c r="M36" s="183"/>
      <c r="N36" s="183"/>
      <c r="O36" s="183"/>
      <c r="P36" s="183"/>
      <c r="Q36" s="183"/>
      <c r="R36" s="183"/>
      <c r="S36" s="197"/>
      <c r="T36" s="183"/>
      <c r="U36" s="183"/>
      <c r="V36" s="197"/>
      <c r="W36" s="183"/>
      <c r="X36" s="183"/>
      <c r="Y36" s="183"/>
      <c r="Z36" s="197"/>
      <c r="AA36" s="198"/>
      <c r="AB36" s="201"/>
      <c r="AC36" s="201"/>
      <c r="AD36" s="201"/>
      <c r="AE36" s="201"/>
      <c r="AF36" s="201"/>
      <c r="AG36" s="186">
        <f t="shared" si="10"/>
        <v>0</v>
      </c>
      <c r="AH36" s="166">
        <f t="shared" si="1"/>
        <v>0</v>
      </c>
      <c r="AI36" s="202"/>
    </row>
    <row r="37" spans="1:35" s="36" customFormat="1" ht="24.75" customHeight="1">
      <c r="A37" s="242" t="s">
        <v>231</v>
      </c>
      <c r="B37" s="242"/>
      <c r="C37" s="188" t="s">
        <v>64</v>
      </c>
      <c r="D37" s="257" t="s">
        <v>65</v>
      </c>
      <c r="E37" s="190">
        <v>1</v>
      </c>
      <c r="F37" s="191" t="s">
        <v>66</v>
      </c>
      <c r="G37" s="258">
        <v>148</v>
      </c>
      <c r="H37" s="193">
        <v>148</v>
      </c>
      <c r="I37" s="259">
        <v>7</v>
      </c>
      <c r="J37" s="195">
        <v>158.36</v>
      </c>
      <c r="K37" s="260">
        <v>158.36</v>
      </c>
      <c r="L37" s="197"/>
      <c r="M37" s="183"/>
      <c r="N37" s="183"/>
      <c r="O37" s="183"/>
      <c r="P37" s="183"/>
      <c r="Q37" s="183"/>
      <c r="R37" s="183"/>
      <c r="S37" s="197"/>
      <c r="T37" s="183"/>
      <c r="U37" s="183"/>
      <c r="V37" s="197"/>
      <c r="W37" s="183"/>
      <c r="X37" s="183"/>
      <c r="Y37" s="183"/>
      <c r="Z37" s="197"/>
      <c r="AA37" s="198"/>
      <c r="AB37" s="201"/>
      <c r="AC37" s="201"/>
      <c r="AD37" s="201"/>
      <c r="AE37" s="201"/>
      <c r="AF37" s="201"/>
      <c r="AG37" s="186">
        <f t="shared" si="10"/>
        <v>0</v>
      </c>
      <c r="AH37" s="166">
        <f t="shared" si="1"/>
        <v>154.08</v>
      </c>
      <c r="AI37" s="202">
        <f>SUM(L37:X37)</f>
        <v>0</v>
      </c>
    </row>
    <row r="38" spans="1:35" s="36" customFormat="1" ht="24.75" customHeight="1">
      <c r="A38" s="216" t="s">
        <v>232</v>
      </c>
      <c r="B38" s="216">
        <v>2172623</v>
      </c>
      <c r="C38" s="217" t="s">
        <v>67</v>
      </c>
      <c r="D38" s="261" t="s">
        <v>65</v>
      </c>
      <c r="E38" s="219">
        <v>2</v>
      </c>
      <c r="F38" s="191" t="s">
        <v>68</v>
      </c>
      <c r="G38" s="220">
        <v>144</v>
      </c>
      <c r="H38" s="221">
        <v>288</v>
      </c>
      <c r="I38" s="222">
        <v>7</v>
      </c>
      <c r="J38" s="223">
        <v>154.08</v>
      </c>
      <c r="K38" s="241">
        <v>308.16</v>
      </c>
      <c r="L38" s="197"/>
      <c r="M38" s="183"/>
      <c r="N38" s="183"/>
      <c r="O38" s="183"/>
      <c r="P38" s="183">
        <v>1</v>
      </c>
      <c r="Q38" s="183"/>
      <c r="R38" s="183"/>
      <c r="S38" s="197"/>
      <c r="T38" s="183"/>
      <c r="U38" s="183"/>
      <c r="V38" s="197"/>
      <c r="W38" s="183">
        <v>1</v>
      </c>
      <c r="X38" s="183"/>
      <c r="Y38" s="183"/>
      <c r="Z38" s="197"/>
      <c r="AA38" s="198"/>
      <c r="AB38" s="201"/>
      <c r="AC38" s="201"/>
      <c r="AD38" s="201"/>
      <c r="AE38" s="201"/>
      <c r="AF38" s="201"/>
      <c r="AG38" s="186">
        <f t="shared" si="10"/>
        <v>2</v>
      </c>
      <c r="AH38" s="166">
        <f t="shared" si="1"/>
        <v>0</v>
      </c>
      <c r="AI38" s="202">
        <f>SUM(L38:X38)</f>
        <v>2</v>
      </c>
    </row>
    <row r="39" spans="1:35" s="36" customFormat="1" ht="24.75" customHeight="1">
      <c r="A39" s="242" t="s">
        <v>233</v>
      </c>
      <c r="B39" s="242"/>
      <c r="C39" s="217" t="s">
        <v>69</v>
      </c>
      <c r="D39" s="261" t="s">
        <v>70</v>
      </c>
      <c r="E39" s="219">
        <v>1</v>
      </c>
      <c r="F39" s="191" t="s">
        <v>71</v>
      </c>
      <c r="G39" s="220">
        <v>687</v>
      </c>
      <c r="H39" s="221">
        <v>687</v>
      </c>
      <c r="I39" s="222">
        <v>7</v>
      </c>
      <c r="J39" s="223">
        <v>735.09</v>
      </c>
      <c r="K39" s="241">
        <v>735.09</v>
      </c>
      <c r="L39" s="197"/>
      <c r="M39" s="183"/>
      <c r="N39" s="183"/>
      <c r="O39" s="183"/>
      <c r="P39" s="183"/>
      <c r="Q39" s="183"/>
      <c r="R39" s="183"/>
      <c r="S39" s="197"/>
      <c r="T39" s="183"/>
      <c r="U39" s="183"/>
      <c r="V39" s="197"/>
      <c r="W39" s="183">
        <v>1</v>
      </c>
      <c r="X39" s="183"/>
      <c r="Y39" s="183"/>
      <c r="Z39" s="197"/>
      <c r="AA39" s="198"/>
      <c r="AB39" s="201"/>
      <c r="AC39" s="201"/>
      <c r="AD39" s="201"/>
      <c r="AE39" s="201"/>
      <c r="AF39" s="201"/>
      <c r="AG39" s="186">
        <f t="shared" si="10"/>
        <v>1</v>
      </c>
      <c r="AH39" s="166">
        <f t="shared" si="1"/>
        <v>0</v>
      </c>
      <c r="AI39" s="202">
        <f>SUM(L39:X39)</f>
        <v>1</v>
      </c>
    </row>
    <row r="40" spans="1:35" s="36" customFormat="1" ht="24.75" customHeight="1">
      <c r="A40" s="216" t="s">
        <v>234</v>
      </c>
      <c r="B40" s="216"/>
      <c r="C40" s="217" t="s">
        <v>72</v>
      </c>
      <c r="D40" s="261" t="s">
        <v>73</v>
      </c>
      <c r="E40" s="219">
        <v>2</v>
      </c>
      <c r="F40" s="191" t="s">
        <v>74</v>
      </c>
      <c r="G40" s="220">
        <v>330</v>
      </c>
      <c r="H40" s="221">
        <v>660</v>
      </c>
      <c r="I40" s="222">
        <v>7</v>
      </c>
      <c r="J40" s="223">
        <v>353.1</v>
      </c>
      <c r="K40" s="241">
        <v>706.2</v>
      </c>
      <c r="L40" s="197"/>
      <c r="M40" s="183"/>
      <c r="N40" s="183"/>
      <c r="O40" s="183"/>
      <c r="P40" s="183"/>
      <c r="Q40" s="183"/>
      <c r="R40" s="183"/>
      <c r="S40" s="197"/>
      <c r="T40" s="183"/>
      <c r="U40" s="183"/>
      <c r="V40" s="197"/>
      <c r="W40" s="183"/>
      <c r="X40" s="183"/>
      <c r="Y40" s="183"/>
      <c r="Z40" s="197"/>
      <c r="AA40" s="198"/>
      <c r="AB40" s="201"/>
      <c r="AC40" s="201"/>
      <c r="AD40" s="201"/>
      <c r="AE40" s="201">
        <v>1</v>
      </c>
      <c r="AF40" s="201"/>
      <c r="AG40" s="186">
        <f t="shared" si="10"/>
        <v>0</v>
      </c>
      <c r="AH40" s="166">
        <f t="shared" si="1"/>
        <v>0</v>
      </c>
      <c r="AI40" s="202">
        <f>SUM(L40:X40)</f>
        <v>0</v>
      </c>
    </row>
    <row r="41" spans="1:35" s="36" customFormat="1" ht="24.75" customHeight="1">
      <c r="A41" s="243" t="s">
        <v>235</v>
      </c>
      <c r="B41" s="243"/>
      <c r="C41" s="226" t="s">
        <v>75</v>
      </c>
      <c r="D41" s="262" t="s">
        <v>76</v>
      </c>
      <c r="E41" s="228">
        <v>1</v>
      </c>
      <c r="F41" s="191" t="s">
        <v>77</v>
      </c>
      <c r="G41" s="248">
        <v>231</v>
      </c>
      <c r="H41" s="230">
        <v>231</v>
      </c>
      <c r="I41" s="249">
        <v>7</v>
      </c>
      <c r="J41" s="232">
        <v>247.17</v>
      </c>
      <c r="K41" s="250">
        <v>247.17</v>
      </c>
      <c r="L41" s="197"/>
      <c r="M41" s="183"/>
      <c r="N41" s="183"/>
      <c r="O41" s="183"/>
      <c r="P41" s="183"/>
      <c r="Q41" s="183"/>
      <c r="R41" s="183"/>
      <c r="S41" s="197"/>
      <c r="T41" s="183"/>
      <c r="U41" s="183"/>
      <c r="V41" s="197"/>
      <c r="W41" s="183"/>
      <c r="X41" s="183"/>
      <c r="Y41" s="183"/>
      <c r="Z41" s="197"/>
      <c r="AA41" s="198"/>
      <c r="AB41" s="201"/>
      <c r="AC41" s="201"/>
      <c r="AD41" s="201"/>
      <c r="AE41" s="201"/>
      <c r="AF41" s="201"/>
      <c r="AG41" s="186">
        <f t="shared" si="10"/>
        <v>0</v>
      </c>
      <c r="AH41" s="166">
        <f t="shared" si="1"/>
        <v>0</v>
      </c>
      <c r="AI41" s="202">
        <f>SUM(L41:X41)</f>
        <v>0</v>
      </c>
    </row>
    <row r="42" spans="1:35" s="36" customFormat="1" ht="30" customHeight="1">
      <c r="A42" s="251"/>
      <c r="B42" s="252"/>
      <c r="C42" s="253" t="s">
        <v>78</v>
      </c>
      <c r="D42" s="254" t="s">
        <v>63</v>
      </c>
      <c r="E42" s="252"/>
      <c r="F42" s="191"/>
      <c r="G42" s="256"/>
      <c r="H42" s="256"/>
      <c r="I42" s="256"/>
      <c r="J42" s="256"/>
      <c r="K42" s="256"/>
      <c r="L42" s="197"/>
      <c r="M42" s="183"/>
      <c r="N42" s="183"/>
      <c r="O42" s="183"/>
      <c r="P42" s="183"/>
      <c r="Q42" s="183"/>
      <c r="R42" s="183"/>
      <c r="S42" s="197"/>
      <c r="T42" s="183"/>
      <c r="U42" s="183"/>
      <c r="V42" s="197"/>
      <c r="W42" s="183"/>
      <c r="X42" s="183"/>
      <c r="Y42" s="183"/>
      <c r="Z42" s="197"/>
      <c r="AA42" s="198"/>
      <c r="AB42" s="201"/>
      <c r="AC42" s="201"/>
      <c r="AD42" s="201"/>
      <c r="AE42" s="201"/>
      <c r="AF42" s="201"/>
      <c r="AG42" s="186">
        <f t="shared" si="10"/>
        <v>0</v>
      </c>
      <c r="AH42" s="166">
        <f t="shared" si="1"/>
        <v>0</v>
      </c>
      <c r="AI42" s="202"/>
    </row>
    <row r="43" spans="1:35" s="36" customFormat="1" ht="24.75" customHeight="1">
      <c r="A43" s="242" t="s">
        <v>236</v>
      </c>
      <c r="B43" s="242"/>
      <c r="C43" s="188" t="s">
        <v>79</v>
      </c>
      <c r="D43" s="257" t="s">
        <v>80</v>
      </c>
      <c r="E43" s="190">
        <v>1</v>
      </c>
      <c r="F43" s="191" t="s">
        <v>81</v>
      </c>
      <c r="G43" s="258">
        <v>352</v>
      </c>
      <c r="H43" s="193">
        <v>352</v>
      </c>
      <c r="I43" s="259">
        <v>7</v>
      </c>
      <c r="J43" s="195">
        <v>376.64</v>
      </c>
      <c r="K43" s="260">
        <v>376.64</v>
      </c>
      <c r="L43" s="197"/>
      <c r="M43" s="183"/>
      <c r="N43" s="183"/>
      <c r="O43" s="183"/>
      <c r="P43" s="183"/>
      <c r="Q43" s="183"/>
      <c r="R43" s="183"/>
      <c r="S43" s="197"/>
      <c r="T43" s="183"/>
      <c r="U43" s="183"/>
      <c r="V43" s="197"/>
      <c r="W43" s="183">
        <v>1</v>
      </c>
      <c r="X43" s="183"/>
      <c r="Y43" s="183"/>
      <c r="Z43" s="197"/>
      <c r="AA43" s="198"/>
      <c r="AB43" s="201"/>
      <c r="AC43" s="201"/>
      <c r="AD43" s="201"/>
      <c r="AE43" s="201"/>
      <c r="AF43" s="201"/>
      <c r="AG43" s="186">
        <f t="shared" si="10"/>
        <v>1</v>
      </c>
      <c r="AH43" s="166">
        <f t="shared" si="1"/>
        <v>0</v>
      </c>
      <c r="AI43" s="202">
        <f aca="true" t="shared" si="11" ref="AI43:AI52">SUM(L43:X43)</f>
        <v>1</v>
      </c>
    </row>
    <row r="44" spans="1:35" s="36" customFormat="1" ht="24.75" customHeight="1">
      <c r="A44" s="216" t="s">
        <v>237</v>
      </c>
      <c r="B44" s="216"/>
      <c r="C44" s="217" t="s">
        <v>82</v>
      </c>
      <c r="D44" s="261" t="s">
        <v>80</v>
      </c>
      <c r="E44" s="219">
        <v>1</v>
      </c>
      <c r="F44" s="191" t="s">
        <v>81</v>
      </c>
      <c r="G44" s="220">
        <v>350</v>
      </c>
      <c r="H44" s="221">
        <v>350</v>
      </c>
      <c r="I44" s="222">
        <v>7</v>
      </c>
      <c r="J44" s="223">
        <v>374.5</v>
      </c>
      <c r="K44" s="241">
        <v>374.5</v>
      </c>
      <c r="L44" s="197"/>
      <c r="M44" s="183"/>
      <c r="N44" s="183"/>
      <c r="O44" s="183"/>
      <c r="P44" s="183"/>
      <c r="Q44" s="183"/>
      <c r="R44" s="183"/>
      <c r="S44" s="197"/>
      <c r="T44" s="183"/>
      <c r="U44" s="183"/>
      <c r="V44" s="197"/>
      <c r="W44" s="183">
        <v>1</v>
      </c>
      <c r="X44" s="183"/>
      <c r="Y44" s="183"/>
      <c r="Z44" s="197"/>
      <c r="AA44" s="198"/>
      <c r="AB44" s="201"/>
      <c r="AC44" s="201"/>
      <c r="AD44" s="201"/>
      <c r="AE44" s="201"/>
      <c r="AF44" s="201"/>
      <c r="AG44" s="186">
        <f t="shared" si="10"/>
        <v>1</v>
      </c>
      <c r="AH44" s="166">
        <f t="shared" si="1"/>
        <v>428</v>
      </c>
      <c r="AI44" s="202">
        <f t="shared" si="11"/>
        <v>1</v>
      </c>
    </row>
    <row r="45" spans="1:35" s="36" customFormat="1" ht="24.75" customHeight="1">
      <c r="A45" s="242" t="s">
        <v>238</v>
      </c>
      <c r="B45" s="242">
        <v>557897</v>
      </c>
      <c r="C45" s="217" t="s">
        <v>83</v>
      </c>
      <c r="D45" s="261" t="s">
        <v>65</v>
      </c>
      <c r="E45" s="219">
        <v>1</v>
      </c>
      <c r="F45" s="191" t="s">
        <v>66</v>
      </c>
      <c r="G45" s="220">
        <v>400</v>
      </c>
      <c r="H45" s="221">
        <v>400</v>
      </c>
      <c r="I45" s="222">
        <v>7</v>
      </c>
      <c r="J45" s="223">
        <v>428</v>
      </c>
      <c r="K45" s="241">
        <v>428</v>
      </c>
      <c r="L45" s="197"/>
      <c r="M45" s="183"/>
      <c r="N45" s="183"/>
      <c r="O45" s="183"/>
      <c r="P45" s="183">
        <v>1</v>
      </c>
      <c r="Q45" s="183"/>
      <c r="R45" s="183"/>
      <c r="S45" s="197"/>
      <c r="T45" s="183"/>
      <c r="U45" s="183"/>
      <c r="V45" s="197"/>
      <c r="W45" s="183">
        <v>1</v>
      </c>
      <c r="X45" s="183"/>
      <c r="Y45" s="183"/>
      <c r="Z45" s="197"/>
      <c r="AA45" s="198"/>
      <c r="AB45" s="201"/>
      <c r="AC45" s="201"/>
      <c r="AD45" s="201"/>
      <c r="AE45" s="201"/>
      <c r="AF45" s="201"/>
      <c r="AG45" s="186">
        <f t="shared" si="10"/>
        <v>2</v>
      </c>
      <c r="AH45" s="166">
        <f t="shared" si="1"/>
        <v>428</v>
      </c>
      <c r="AI45" s="202">
        <f t="shared" si="11"/>
        <v>2</v>
      </c>
    </row>
    <row r="46" spans="1:35" s="36" customFormat="1" ht="39.75" customHeight="1">
      <c r="A46" s="216" t="s">
        <v>239</v>
      </c>
      <c r="B46" s="216">
        <v>1333127</v>
      </c>
      <c r="C46" s="217" t="s">
        <v>84</v>
      </c>
      <c r="D46" s="261" t="s">
        <v>65</v>
      </c>
      <c r="E46" s="219">
        <v>1</v>
      </c>
      <c r="F46" s="191" t="s">
        <v>66</v>
      </c>
      <c r="G46" s="220">
        <v>400</v>
      </c>
      <c r="H46" s="221">
        <v>400</v>
      </c>
      <c r="I46" s="222">
        <v>7</v>
      </c>
      <c r="J46" s="223">
        <v>428</v>
      </c>
      <c r="K46" s="241">
        <v>428</v>
      </c>
      <c r="L46" s="197"/>
      <c r="M46" s="183"/>
      <c r="N46" s="183"/>
      <c r="O46" s="183"/>
      <c r="P46" s="183">
        <v>1</v>
      </c>
      <c r="Q46" s="183"/>
      <c r="R46" s="183"/>
      <c r="S46" s="197"/>
      <c r="T46" s="183"/>
      <c r="U46" s="183"/>
      <c r="V46" s="197"/>
      <c r="W46" s="183"/>
      <c r="X46" s="183"/>
      <c r="Y46" s="183"/>
      <c r="Z46" s="197"/>
      <c r="AA46" s="198"/>
      <c r="AB46" s="201"/>
      <c r="AC46" s="201"/>
      <c r="AD46" s="201"/>
      <c r="AE46" s="201"/>
      <c r="AF46" s="201"/>
      <c r="AG46" s="186">
        <f t="shared" si="10"/>
        <v>1</v>
      </c>
      <c r="AH46" s="166">
        <f t="shared" si="1"/>
        <v>0</v>
      </c>
      <c r="AI46" s="202">
        <f t="shared" si="11"/>
        <v>1</v>
      </c>
    </row>
    <row r="47" spans="1:35" s="36" customFormat="1" ht="24.75" customHeight="1">
      <c r="A47" s="242" t="s">
        <v>240</v>
      </c>
      <c r="B47" s="242"/>
      <c r="C47" s="263" t="s">
        <v>85</v>
      </c>
      <c r="D47" s="222" t="s">
        <v>86</v>
      </c>
      <c r="E47" s="219">
        <v>3</v>
      </c>
      <c r="F47" s="191" t="s">
        <v>87</v>
      </c>
      <c r="G47" s="220">
        <v>728</v>
      </c>
      <c r="H47" s="221">
        <v>2184</v>
      </c>
      <c r="I47" s="222">
        <v>7</v>
      </c>
      <c r="J47" s="223">
        <v>778.96</v>
      </c>
      <c r="K47" s="241">
        <v>2336.88</v>
      </c>
      <c r="L47" s="197"/>
      <c r="M47" s="183"/>
      <c r="N47" s="183"/>
      <c r="O47" s="183"/>
      <c r="P47" s="183"/>
      <c r="Q47" s="183"/>
      <c r="R47" s="183"/>
      <c r="S47" s="197"/>
      <c r="T47" s="183"/>
      <c r="U47" s="183"/>
      <c r="V47" s="197"/>
      <c r="W47" s="183"/>
      <c r="X47" s="183"/>
      <c r="Y47" s="183"/>
      <c r="Z47" s="197"/>
      <c r="AA47" s="198"/>
      <c r="AB47" s="201"/>
      <c r="AC47" s="201"/>
      <c r="AD47" s="201"/>
      <c r="AE47" s="201">
        <v>1</v>
      </c>
      <c r="AF47" s="201"/>
      <c r="AG47" s="186">
        <f t="shared" si="10"/>
        <v>0</v>
      </c>
      <c r="AH47" s="166">
        <f t="shared" si="1"/>
        <v>0</v>
      </c>
      <c r="AI47" s="202">
        <f t="shared" si="11"/>
        <v>0</v>
      </c>
    </row>
    <row r="48" spans="1:35" s="36" customFormat="1" ht="24.75" customHeight="1">
      <c r="A48" s="216" t="s">
        <v>241</v>
      </c>
      <c r="B48" s="243"/>
      <c r="C48" s="264" t="s">
        <v>88</v>
      </c>
      <c r="D48" s="209" t="s">
        <v>86</v>
      </c>
      <c r="E48" s="265">
        <v>3</v>
      </c>
      <c r="F48" s="191" t="s">
        <v>87</v>
      </c>
      <c r="G48" s="220">
        <v>806</v>
      </c>
      <c r="H48" s="221">
        <v>2418</v>
      </c>
      <c r="I48" s="222">
        <v>7</v>
      </c>
      <c r="J48" s="223">
        <v>862.42</v>
      </c>
      <c r="K48" s="241">
        <v>2587.26</v>
      </c>
      <c r="L48" s="197"/>
      <c r="M48" s="183"/>
      <c r="N48" s="183"/>
      <c r="O48" s="183"/>
      <c r="P48" s="183"/>
      <c r="Q48" s="183"/>
      <c r="R48" s="183"/>
      <c r="S48" s="197"/>
      <c r="T48" s="183"/>
      <c r="U48" s="183"/>
      <c r="V48" s="197"/>
      <c r="W48" s="183"/>
      <c r="X48" s="183"/>
      <c r="Y48" s="183"/>
      <c r="Z48" s="197"/>
      <c r="AA48" s="198"/>
      <c r="AB48" s="201"/>
      <c r="AC48" s="201"/>
      <c r="AD48" s="201"/>
      <c r="AE48" s="201">
        <v>1</v>
      </c>
      <c r="AF48" s="201"/>
      <c r="AG48" s="186">
        <f t="shared" si="10"/>
        <v>0</v>
      </c>
      <c r="AH48" s="166">
        <f t="shared" si="1"/>
        <v>0</v>
      </c>
      <c r="AI48" s="202">
        <f t="shared" si="11"/>
        <v>0</v>
      </c>
    </row>
    <row r="49" spans="1:35" s="36" customFormat="1" ht="24.75" customHeight="1">
      <c r="A49" s="242" t="s">
        <v>242</v>
      </c>
      <c r="B49" s="242"/>
      <c r="C49" s="217" t="s">
        <v>89</v>
      </c>
      <c r="D49" s="261" t="s">
        <v>80</v>
      </c>
      <c r="E49" s="219">
        <v>1</v>
      </c>
      <c r="F49" s="191" t="s">
        <v>66</v>
      </c>
      <c r="G49" s="220">
        <v>200</v>
      </c>
      <c r="H49" s="221">
        <v>200</v>
      </c>
      <c r="I49" s="222">
        <v>7</v>
      </c>
      <c r="J49" s="223">
        <v>214</v>
      </c>
      <c r="K49" s="241">
        <v>214</v>
      </c>
      <c r="L49" s="197"/>
      <c r="M49" s="183"/>
      <c r="N49" s="183"/>
      <c r="O49" s="183"/>
      <c r="P49" s="183"/>
      <c r="Q49" s="183"/>
      <c r="R49" s="183"/>
      <c r="S49" s="197"/>
      <c r="T49" s="183"/>
      <c r="U49" s="183"/>
      <c r="V49" s="197"/>
      <c r="W49" s="183"/>
      <c r="X49" s="183"/>
      <c r="Y49" s="183"/>
      <c r="Z49" s="197"/>
      <c r="AA49" s="198"/>
      <c r="AB49" s="201"/>
      <c r="AC49" s="201"/>
      <c r="AD49" s="201"/>
      <c r="AE49" s="201"/>
      <c r="AF49" s="201"/>
      <c r="AG49" s="186">
        <f t="shared" si="10"/>
        <v>0</v>
      </c>
      <c r="AH49" s="166">
        <f t="shared" si="1"/>
        <v>0</v>
      </c>
      <c r="AI49" s="202">
        <f t="shared" si="11"/>
        <v>0</v>
      </c>
    </row>
    <row r="50" spans="1:35" s="36" customFormat="1" ht="24.75" customHeight="1">
      <c r="A50" s="216" t="s">
        <v>243</v>
      </c>
      <c r="B50" s="216"/>
      <c r="C50" s="217" t="s">
        <v>90</v>
      </c>
      <c r="D50" s="261" t="s">
        <v>80</v>
      </c>
      <c r="E50" s="219">
        <v>1</v>
      </c>
      <c r="F50" s="191" t="s">
        <v>81</v>
      </c>
      <c r="G50" s="220">
        <v>200</v>
      </c>
      <c r="H50" s="221">
        <v>200</v>
      </c>
      <c r="I50" s="222">
        <v>7</v>
      </c>
      <c r="J50" s="223">
        <v>214</v>
      </c>
      <c r="K50" s="241">
        <v>214</v>
      </c>
      <c r="L50" s="197"/>
      <c r="M50" s="183"/>
      <c r="N50" s="183"/>
      <c r="O50" s="183"/>
      <c r="P50" s="183"/>
      <c r="Q50" s="183"/>
      <c r="R50" s="183"/>
      <c r="S50" s="197"/>
      <c r="T50" s="183"/>
      <c r="U50" s="183"/>
      <c r="V50" s="197"/>
      <c r="W50" s="183"/>
      <c r="X50" s="183"/>
      <c r="Y50" s="183"/>
      <c r="Z50" s="197"/>
      <c r="AA50" s="198"/>
      <c r="AB50" s="201"/>
      <c r="AC50" s="201"/>
      <c r="AD50" s="201"/>
      <c r="AE50" s="201"/>
      <c r="AF50" s="201"/>
      <c r="AG50" s="186">
        <f t="shared" si="10"/>
        <v>0</v>
      </c>
      <c r="AH50" s="166">
        <f t="shared" si="1"/>
        <v>0</v>
      </c>
      <c r="AI50" s="202">
        <f t="shared" si="11"/>
        <v>0</v>
      </c>
    </row>
    <row r="51" spans="1:35" s="36" customFormat="1" ht="24.75" customHeight="1">
      <c r="A51" s="242" t="s">
        <v>244</v>
      </c>
      <c r="B51" s="242"/>
      <c r="C51" s="217" t="s">
        <v>91</v>
      </c>
      <c r="D51" s="261" t="s">
        <v>92</v>
      </c>
      <c r="E51" s="219">
        <v>1</v>
      </c>
      <c r="F51" s="191" t="s">
        <v>93</v>
      </c>
      <c r="G51" s="220">
        <v>458</v>
      </c>
      <c r="H51" s="221">
        <v>458</v>
      </c>
      <c r="I51" s="222">
        <v>7</v>
      </c>
      <c r="J51" s="223">
        <v>490.06</v>
      </c>
      <c r="K51" s="241">
        <v>490.06</v>
      </c>
      <c r="L51" s="197"/>
      <c r="M51" s="183"/>
      <c r="N51" s="183"/>
      <c r="O51" s="183"/>
      <c r="P51" s="183"/>
      <c r="Q51" s="183"/>
      <c r="R51" s="183"/>
      <c r="S51" s="197"/>
      <c r="T51" s="183"/>
      <c r="U51" s="183"/>
      <c r="V51" s="197"/>
      <c r="W51" s="183"/>
      <c r="X51" s="183"/>
      <c r="Y51" s="183"/>
      <c r="Z51" s="197"/>
      <c r="AA51" s="198"/>
      <c r="AB51" s="201"/>
      <c r="AC51" s="201"/>
      <c r="AD51" s="201"/>
      <c r="AE51" s="201"/>
      <c r="AF51" s="201"/>
      <c r="AG51" s="186">
        <f t="shared" si="10"/>
        <v>0</v>
      </c>
      <c r="AH51" s="166">
        <f t="shared" si="1"/>
        <v>0</v>
      </c>
      <c r="AI51" s="202">
        <f t="shared" si="11"/>
        <v>0</v>
      </c>
    </row>
    <row r="52" spans="1:35" s="36" customFormat="1" ht="24.75" customHeight="1">
      <c r="A52" s="225" t="s">
        <v>245</v>
      </c>
      <c r="B52" s="225"/>
      <c r="C52" s="226" t="s">
        <v>94</v>
      </c>
      <c r="D52" s="266" t="s">
        <v>92</v>
      </c>
      <c r="E52" s="228">
        <v>1</v>
      </c>
      <c r="F52" s="191" t="s">
        <v>93</v>
      </c>
      <c r="G52" s="229">
        <v>458</v>
      </c>
      <c r="H52" s="230">
        <v>458</v>
      </c>
      <c r="I52" s="231">
        <v>7</v>
      </c>
      <c r="J52" s="232">
        <v>490.06</v>
      </c>
      <c r="K52" s="267">
        <v>490.06</v>
      </c>
      <c r="L52" s="197"/>
      <c r="M52" s="183"/>
      <c r="N52" s="183"/>
      <c r="O52" s="183"/>
      <c r="P52" s="183"/>
      <c r="Q52" s="183"/>
      <c r="R52" s="183"/>
      <c r="S52" s="197"/>
      <c r="T52" s="183"/>
      <c r="U52" s="183"/>
      <c r="V52" s="197"/>
      <c r="W52" s="183"/>
      <c r="X52" s="183"/>
      <c r="Y52" s="183"/>
      <c r="Z52" s="197"/>
      <c r="AA52" s="198"/>
      <c r="AB52" s="201"/>
      <c r="AC52" s="201"/>
      <c r="AD52" s="201"/>
      <c r="AE52" s="201"/>
      <c r="AF52" s="201"/>
      <c r="AG52" s="186">
        <f t="shared" si="10"/>
        <v>0</v>
      </c>
      <c r="AH52" s="166">
        <f t="shared" si="1"/>
        <v>0</v>
      </c>
      <c r="AI52" s="202">
        <f t="shared" si="11"/>
        <v>0</v>
      </c>
    </row>
    <row r="53" spans="1:35" s="36" customFormat="1" ht="19.5" customHeight="1">
      <c r="A53" s="235"/>
      <c r="B53" s="235"/>
      <c r="C53" s="236"/>
      <c r="D53" s="268"/>
      <c r="E53" s="235"/>
      <c r="F53" s="235"/>
      <c r="G53" s="238"/>
      <c r="H53" s="238"/>
      <c r="I53" s="238"/>
      <c r="J53" s="238"/>
      <c r="K53" s="238"/>
      <c r="L53" s="197"/>
      <c r="M53" s="183"/>
      <c r="N53" s="183"/>
      <c r="O53" s="183"/>
      <c r="P53" s="183"/>
      <c r="Q53" s="183"/>
      <c r="R53" s="183"/>
      <c r="S53" s="197"/>
      <c r="T53" s="183"/>
      <c r="U53" s="183"/>
      <c r="V53" s="197"/>
      <c r="W53" s="183"/>
      <c r="X53" s="183"/>
      <c r="Y53" s="183"/>
      <c r="Z53" s="197"/>
      <c r="AA53" s="198"/>
      <c r="AB53" s="201"/>
      <c r="AC53" s="201"/>
      <c r="AD53" s="201"/>
      <c r="AE53" s="201"/>
      <c r="AF53" s="201"/>
      <c r="AG53" s="186">
        <f t="shared" si="10"/>
        <v>0</v>
      </c>
      <c r="AH53" s="166">
        <f t="shared" si="1"/>
        <v>0</v>
      </c>
      <c r="AI53" s="202"/>
    </row>
    <row r="54" spans="1:36" s="36" customFormat="1" ht="19.5" customHeight="1" hidden="1">
      <c r="A54" s="235"/>
      <c r="B54" s="235"/>
      <c r="C54" s="236"/>
      <c r="D54" s="268"/>
      <c r="E54" s="235"/>
      <c r="F54" s="235"/>
      <c r="G54" s="238"/>
      <c r="H54" s="238"/>
      <c r="I54" s="238"/>
      <c r="J54" s="238"/>
      <c r="K54" s="269">
        <f>SUM(K43:K52,K37:K41,K32:K35)</f>
        <v>14873.000000000004</v>
      </c>
      <c r="L54" s="197"/>
      <c r="M54" s="183"/>
      <c r="N54" s="183"/>
      <c r="O54" s="183"/>
      <c r="P54" s="183"/>
      <c r="Q54" s="183"/>
      <c r="R54" s="183"/>
      <c r="S54" s="197"/>
      <c r="T54" s="183"/>
      <c r="U54" s="183"/>
      <c r="V54" s="197"/>
      <c r="W54" s="183"/>
      <c r="X54" s="183"/>
      <c r="Y54" s="183"/>
      <c r="Z54" s="197"/>
      <c r="AA54" s="198"/>
      <c r="AB54" s="201"/>
      <c r="AC54" s="201"/>
      <c r="AD54" s="201"/>
      <c r="AE54" s="201"/>
      <c r="AF54" s="201"/>
      <c r="AG54" s="186">
        <f t="shared" si="10"/>
        <v>0</v>
      </c>
      <c r="AH54" s="166">
        <f t="shared" si="1"/>
        <v>0</v>
      </c>
      <c r="AI54" s="202"/>
      <c r="AJ54" s="36">
        <f>AI54*D54</f>
        <v>0</v>
      </c>
    </row>
    <row r="55" spans="1:36" s="36" customFormat="1" ht="24.75" customHeight="1" hidden="1">
      <c r="A55" s="235"/>
      <c r="B55" s="235"/>
      <c r="C55" s="236"/>
      <c r="D55" s="268"/>
      <c r="E55" s="235"/>
      <c r="F55" s="235"/>
      <c r="G55" s="238"/>
      <c r="H55" s="238"/>
      <c r="I55" s="238"/>
      <c r="J55" s="238"/>
      <c r="K55" s="238"/>
      <c r="L55" s="197"/>
      <c r="M55" s="183"/>
      <c r="N55" s="183"/>
      <c r="O55" s="183"/>
      <c r="P55" s="183"/>
      <c r="Q55" s="183"/>
      <c r="R55" s="183"/>
      <c r="S55" s="197"/>
      <c r="T55" s="183"/>
      <c r="U55" s="183"/>
      <c r="V55" s="197"/>
      <c r="W55" s="183"/>
      <c r="X55" s="183"/>
      <c r="Y55" s="183"/>
      <c r="Z55" s="197"/>
      <c r="AA55" s="198"/>
      <c r="AB55" s="201"/>
      <c r="AC55" s="201"/>
      <c r="AD55" s="201"/>
      <c r="AE55" s="201"/>
      <c r="AF55" s="201"/>
      <c r="AG55" s="186">
        <f t="shared" si="10"/>
        <v>0</v>
      </c>
      <c r="AH55" s="166">
        <f t="shared" si="1"/>
        <v>0</v>
      </c>
      <c r="AI55" s="202"/>
      <c r="AJ55" s="36">
        <f>AI55*D55</f>
        <v>0</v>
      </c>
    </row>
    <row r="56" spans="1:35" s="36" customFormat="1" ht="29.25" customHeight="1">
      <c r="A56" s="163"/>
      <c r="B56" s="163"/>
      <c r="C56" s="172" t="s">
        <v>57</v>
      </c>
      <c r="D56" s="2"/>
      <c r="E56" s="164"/>
      <c r="F56" s="165"/>
      <c r="G56" s="239" t="s">
        <v>137</v>
      </c>
      <c r="H56" s="166"/>
      <c r="I56" s="166"/>
      <c r="J56" s="166"/>
      <c r="K56" s="166"/>
      <c r="L56" s="197"/>
      <c r="M56" s="183"/>
      <c r="N56" s="183"/>
      <c r="O56" s="183"/>
      <c r="P56" s="183"/>
      <c r="Q56" s="183"/>
      <c r="R56" s="183"/>
      <c r="S56" s="197"/>
      <c r="T56" s="183"/>
      <c r="U56" s="183"/>
      <c r="V56" s="197"/>
      <c r="W56" s="183"/>
      <c r="X56" s="183"/>
      <c r="Y56" s="183"/>
      <c r="Z56" s="197"/>
      <c r="AA56" s="198"/>
      <c r="AB56" s="201"/>
      <c r="AC56" s="201"/>
      <c r="AD56" s="201"/>
      <c r="AE56" s="201"/>
      <c r="AF56" s="201"/>
      <c r="AG56" s="186">
        <f t="shared" si="10"/>
        <v>0</v>
      </c>
      <c r="AH56" s="166">
        <f t="shared" si="1"/>
        <v>0</v>
      </c>
      <c r="AI56" s="202"/>
    </row>
    <row r="57" spans="1:35" s="36" customFormat="1" ht="23.25" customHeight="1">
      <c r="A57" s="163"/>
      <c r="B57" s="163"/>
      <c r="C57" s="163"/>
      <c r="D57" s="163"/>
      <c r="E57" s="164"/>
      <c r="F57" s="165"/>
      <c r="G57" s="166"/>
      <c r="H57" s="166"/>
      <c r="I57" s="166"/>
      <c r="J57" s="166"/>
      <c r="K57" s="166"/>
      <c r="L57" s="197"/>
      <c r="M57" s="183"/>
      <c r="N57" s="183"/>
      <c r="O57" s="183"/>
      <c r="P57" s="183"/>
      <c r="Q57" s="183"/>
      <c r="R57" s="183"/>
      <c r="S57" s="197"/>
      <c r="T57" s="183"/>
      <c r="U57" s="183"/>
      <c r="V57" s="197"/>
      <c r="W57" s="183"/>
      <c r="X57" s="183"/>
      <c r="Y57" s="183"/>
      <c r="Z57" s="197"/>
      <c r="AA57" s="198"/>
      <c r="AB57" s="201"/>
      <c r="AC57" s="201"/>
      <c r="AD57" s="201"/>
      <c r="AE57" s="201"/>
      <c r="AF57" s="201"/>
      <c r="AG57" s="186">
        <f t="shared" si="10"/>
        <v>0</v>
      </c>
      <c r="AH57" s="166"/>
      <c r="AI57" s="202"/>
    </row>
    <row r="58" spans="1:35" s="36" customFormat="1" ht="39" customHeight="1">
      <c r="A58" s="174" t="s">
        <v>10</v>
      </c>
      <c r="B58" s="174"/>
      <c r="C58" s="175" t="s">
        <v>12</v>
      </c>
      <c r="D58" s="176" t="s">
        <v>13</v>
      </c>
      <c r="E58" s="177" t="s">
        <v>14</v>
      </c>
      <c r="F58" s="178"/>
      <c r="G58" s="179" t="s">
        <v>16</v>
      </c>
      <c r="H58" s="180" t="s">
        <v>151</v>
      </c>
      <c r="I58" s="179" t="s">
        <v>17</v>
      </c>
      <c r="J58" s="180" t="s">
        <v>18</v>
      </c>
      <c r="K58" s="179" t="s">
        <v>153</v>
      </c>
      <c r="L58" s="197"/>
      <c r="M58" s="183"/>
      <c r="N58" s="183"/>
      <c r="O58" s="183"/>
      <c r="P58" s="183"/>
      <c r="Q58" s="183"/>
      <c r="R58" s="183"/>
      <c r="S58" s="197"/>
      <c r="T58" s="183"/>
      <c r="U58" s="183"/>
      <c r="V58" s="197"/>
      <c r="W58" s="183"/>
      <c r="X58" s="183"/>
      <c r="Y58" s="183"/>
      <c r="Z58" s="197"/>
      <c r="AA58" s="198"/>
      <c r="AB58" s="201"/>
      <c r="AC58" s="201"/>
      <c r="AD58" s="201"/>
      <c r="AE58" s="201"/>
      <c r="AF58" s="201"/>
      <c r="AG58" s="186">
        <f t="shared" si="10"/>
        <v>0</v>
      </c>
      <c r="AH58" s="166">
        <f t="shared" si="1"/>
        <v>0</v>
      </c>
      <c r="AI58" s="202"/>
    </row>
    <row r="59" spans="1:35" s="36" customFormat="1" ht="30" customHeight="1">
      <c r="A59" s="251"/>
      <c r="B59" s="252"/>
      <c r="C59" s="253" t="s">
        <v>95</v>
      </c>
      <c r="D59" s="254" t="s">
        <v>63</v>
      </c>
      <c r="E59" s="252"/>
      <c r="F59" s="252"/>
      <c r="G59" s="256"/>
      <c r="H59" s="256"/>
      <c r="I59" s="256"/>
      <c r="J59" s="256"/>
      <c r="K59" s="256"/>
      <c r="L59" s="197"/>
      <c r="M59" s="183"/>
      <c r="N59" s="183"/>
      <c r="O59" s="183"/>
      <c r="P59" s="183"/>
      <c r="Q59" s="183"/>
      <c r="R59" s="183"/>
      <c r="S59" s="197"/>
      <c r="T59" s="183"/>
      <c r="U59" s="183"/>
      <c r="V59" s="197"/>
      <c r="W59" s="183"/>
      <c r="X59" s="183"/>
      <c r="Y59" s="183"/>
      <c r="Z59" s="197"/>
      <c r="AA59" s="198"/>
      <c r="AB59" s="201"/>
      <c r="AC59" s="201"/>
      <c r="AD59" s="201"/>
      <c r="AE59" s="201"/>
      <c r="AF59" s="201"/>
      <c r="AG59" s="186">
        <f t="shared" si="10"/>
        <v>0</v>
      </c>
      <c r="AH59" s="166">
        <f t="shared" si="1"/>
        <v>0</v>
      </c>
      <c r="AI59" s="202"/>
    </row>
    <row r="60" spans="1:35" s="36" customFormat="1" ht="25.5" customHeight="1">
      <c r="A60" s="242" t="s">
        <v>246</v>
      </c>
      <c r="B60" s="242"/>
      <c r="C60" s="270" t="s">
        <v>96</v>
      </c>
      <c r="D60" s="259" t="s">
        <v>97</v>
      </c>
      <c r="E60" s="190">
        <v>30</v>
      </c>
      <c r="F60" s="271"/>
      <c r="G60" s="258">
        <v>40</v>
      </c>
      <c r="H60" s="193">
        <v>1200</v>
      </c>
      <c r="I60" s="259">
        <v>7</v>
      </c>
      <c r="J60" s="195">
        <v>42.8</v>
      </c>
      <c r="K60" s="260">
        <v>1284</v>
      </c>
      <c r="L60" s="197"/>
      <c r="M60" s="183"/>
      <c r="N60" s="183"/>
      <c r="O60" s="183">
        <v>1</v>
      </c>
      <c r="P60" s="183"/>
      <c r="Q60" s="183"/>
      <c r="R60" s="183"/>
      <c r="S60" s="197"/>
      <c r="T60" s="183"/>
      <c r="U60" s="183"/>
      <c r="V60" s="197"/>
      <c r="W60" s="183"/>
      <c r="X60" s="183"/>
      <c r="Y60" s="183"/>
      <c r="Z60" s="197"/>
      <c r="AA60" s="198"/>
      <c r="AB60" s="201"/>
      <c r="AC60" s="201"/>
      <c r="AD60" s="201"/>
      <c r="AE60" s="201">
        <v>1</v>
      </c>
      <c r="AF60" s="201"/>
      <c r="AG60" s="186">
        <f t="shared" si="10"/>
        <v>1</v>
      </c>
      <c r="AH60" s="166">
        <f t="shared" si="1"/>
        <v>492.2</v>
      </c>
      <c r="AI60" s="202">
        <f aca="true" t="shared" si="12" ref="AI60:AI70">SUM(L60:X60)</f>
        <v>1</v>
      </c>
    </row>
    <row r="61" spans="1:35" s="36" customFormat="1" ht="25.5" customHeight="1">
      <c r="A61" s="242" t="s">
        <v>247</v>
      </c>
      <c r="B61" s="242">
        <v>2054442</v>
      </c>
      <c r="C61" s="263" t="s">
        <v>98</v>
      </c>
      <c r="D61" s="222" t="s">
        <v>99</v>
      </c>
      <c r="E61" s="219">
        <v>45</v>
      </c>
      <c r="F61" s="272"/>
      <c r="G61" s="220">
        <v>92</v>
      </c>
      <c r="H61" s="221">
        <v>4140</v>
      </c>
      <c r="I61" s="222">
        <v>7</v>
      </c>
      <c r="J61" s="223">
        <v>98.44</v>
      </c>
      <c r="K61" s="241">
        <v>4429.8</v>
      </c>
      <c r="L61" s="197"/>
      <c r="M61" s="183"/>
      <c r="N61" s="183"/>
      <c r="O61" s="183">
        <v>2</v>
      </c>
      <c r="P61" s="183">
        <v>5</v>
      </c>
      <c r="Q61" s="183"/>
      <c r="R61" s="183">
        <v>4</v>
      </c>
      <c r="S61" s="197">
        <v>1</v>
      </c>
      <c r="T61" s="183"/>
      <c r="U61" s="183">
        <v>4</v>
      </c>
      <c r="V61" s="197"/>
      <c r="W61" s="183"/>
      <c r="X61" s="183"/>
      <c r="Y61" s="183">
        <v>5</v>
      </c>
      <c r="Z61" s="197"/>
      <c r="AA61" s="198"/>
      <c r="AB61" s="201"/>
      <c r="AC61" s="201"/>
      <c r="AD61" s="201"/>
      <c r="AE61" s="201">
        <v>4</v>
      </c>
      <c r="AF61" s="201"/>
      <c r="AG61" s="186">
        <f t="shared" si="10"/>
        <v>21</v>
      </c>
      <c r="AH61" s="166">
        <f t="shared" si="1"/>
        <v>0</v>
      </c>
      <c r="AI61" s="202">
        <f t="shared" si="12"/>
        <v>16</v>
      </c>
    </row>
    <row r="62" spans="1:35" s="36" customFormat="1" ht="25.5" customHeight="1">
      <c r="A62" s="242" t="s">
        <v>248</v>
      </c>
      <c r="B62" s="242"/>
      <c r="C62" s="263" t="s">
        <v>100</v>
      </c>
      <c r="D62" s="222" t="s">
        <v>101</v>
      </c>
      <c r="E62" s="219">
        <v>1</v>
      </c>
      <c r="F62" s="272"/>
      <c r="G62" s="220">
        <v>128</v>
      </c>
      <c r="H62" s="221">
        <v>128</v>
      </c>
      <c r="I62" s="222">
        <v>7</v>
      </c>
      <c r="J62" s="223">
        <v>136.96</v>
      </c>
      <c r="K62" s="241">
        <v>136.96</v>
      </c>
      <c r="L62" s="197"/>
      <c r="M62" s="183"/>
      <c r="N62" s="183"/>
      <c r="O62" s="183">
        <v>1</v>
      </c>
      <c r="P62" s="183"/>
      <c r="Q62" s="183"/>
      <c r="R62" s="183"/>
      <c r="S62" s="197"/>
      <c r="T62" s="183"/>
      <c r="U62" s="183"/>
      <c r="V62" s="197"/>
      <c r="W62" s="183"/>
      <c r="X62" s="183"/>
      <c r="Y62" s="183"/>
      <c r="Z62" s="197"/>
      <c r="AA62" s="198"/>
      <c r="AB62" s="201"/>
      <c r="AC62" s="201"/>
      <c r="AD62" s="201"/>
      <c r="AE62" s="201"/>
      <c r="AF62" s="201"/>
      <c r="AG62" s="186">
        <f t="shared" si="10"/>
        <v>1</v>
      </c>
      <c r="AH62" s="166">
        <f t="shared" si="1"/>
        <v>0</v>
      </c>
      <c r="AI62" s="202">
        <f t="shared" si="12"/>
        <v>1</v>
      </c>
    </row>
    <row r="63" spans="1:35" s="36" customFormat="1" ht="25.5" customHeight="1">
      <c r="A63" s="216" t="s">
        <v>249</v>
      </c>
      <c r="B63" s="216"/>
      <c r="C63" s="263" t="s">
        <v>102</v>
      </c>
      <c r="D63" s="222" t="s">
        <v>103</v>
      </c>
      <c r="E63" s="219">
        <v>10</v>
      </c>
      <c r="F63" s="272"/>
      <c r="G63" s="220">
        <v>335</v>
      </c>
      <c r="H63" s="221">
        <v>3350</v>
      </c>
      <c r="I63" s="222">
        <v>7</v>
      </c>
      <c r="J63" s="223">
        <v>358.45</v>
      </c>
      <c r="K63" s="241">
        <v>3584.5</v>
      </c>
      <c r="L63" s="197"/>
      <c r="M63" s="183">
        <v>1</v>
      </c>
      <c r="N63" s="183"/>
      <c r="O63" s="183"/>
      <c r="P63" s="183"/>
      <c r="Q63" s="183"/>
      <c r="R63" s="183">
        <v>1</v>
      </c>
      <c r="S63" s="197"/>
      <c r="T63" s="183"/>
      <c r="U63" s="183"/>
      <c r="V63" s="197"/>
      <c r="W63" s="183"/>
      <c r="X63" s="183">
        <v>1</v>
      </c>
      <c r="Y63" s="183"/>
      <c r="Z63" s="197"/>
      <c r="AA63" s="198"/>
      <c r="AB63" s="201"/>
      <c r="AC63" s="201"/>
      <c r="AD63" s="201"/>
      <c r="AE63" s="201">
        <v>1</v>
      </c>
      <c r="AF63" s="201"/>
      <c r="AG63" s="186">
        <f t="shared" si="10"/>
        <v>3</v>
      </c>
      <c r="AH63" s="166">
        <f t="shared" si="1"/>
        <v>0</v>
      </c>
      <c r="AI63" s="202">
        <f t="shared" si="12"/>
        <v>3</v>
      </c>
    </row>
    <row r="64" spans="1:35" s="36" customFormat="1" ht="25.5" customHeight="1">
      <c r="A64" s="242" t="s">
        <v>250</v>
      </c>
      <c r="B64" s="242"/>
      <c r="C64" s="263" t="s">
        <v>104</v>
      </c>
      <c r="D64" s="222" t="s">
        <v>105</v>
      </c>
      <c r="E64" s="219">
        <v>1</v>
      </c>
      <c r="F64" s="272"/>
      <c r="G64" s="220">
        <v>528</v>
      </c>
      <c r="H64" s="221">
        <v>528</v>
      </c>
      <c r="I64" s="222">
        <v>22</v>
      </c>
      <c r="J64" s="223">
        <v>644.16</v>
      </c>
      <c r="K64" s="241">
        <v>644.16</v>
      </c>
      <c r="L64" s="197"/>
      <c r="M64" s="183"/>
      <c r="N64" s="183"/>
      <c r="O64" s="183"/>
      <c r="P64" s="183"/>
      <c r="Q64" s="183"/>
      <c r="R64" s="183"/>
      <c r="S64" s="197"/>
      <c r="T64" s="183"/>
      <c r="U64" s="183"/>
      <c r="V64" s="197"/>
      <c r="W64" s="183"/>
      <c r="X64" s="183"/>
      <c r="Y64" s="183"/>
      <c r="Z64" s="197"/>
      <c r="AA64" s="198"/>
      <c r="AB64" s="201"/>
      <c r="AC64" s="201"/>
      <c r="AD64" s="201"/>
      <c r="AE64" s="201"/>
      <c r="AF64" s="201"/>
      <c r="AG64" s="186">
        <f t="shared" si="10"/>
        <v>0</v>
      </c>
      <c r="AH64" s="166">
        <f t="shared" si="1"/>
        <v>485.56</v>
      </c>
      <c r="AI64" s="202">
        <f t="shared" si="12"/>
        <v>0</v>
      </c>
    </row>
    <row r="65" spans="1:35" s="36" customFormat="1" ht="25.5" customHeight="1">
      <c r="A65" s="216" t="s">
        <v>251</v>
      </c>
      <c r="B65" s="216"/>
      <c r="C65" s="263" t="s">
        <v>106</v>
      </c>
      <c r="D65" s="222" t="s">
        <v>226</v>
      </c>
      <c r="E65" s="219">
        <v>4</v>
      </c>
      <c r="F65" s="272"/>
      <c r="G65" s="220">
        <v>398</v>
      </c>
      <c r="H65" s="221">
        <v>1592</v>
      </c>
      <c r="I65" s="222">
        <v>22</v>
      </c>
      <c r="J65" s="223">
        <v>485.56</v>
      </c>
      <c r="K65" s="241">
        <v>1942.24</v>
      </c>
      <c r="L65" s="197"/>
      <c r="M65" s="183"/>
      <c r="N65" s="183"/>
      <c r="O65" s="183"/>
      <c r="P65" s="183">
        <v>1</v>
      </c>
      <c r="Q65" s="183"/>
      <c r="R65" s="183"/>
      <c r="S65" s="197"/>
      <c r="T65" s="183"/>
      <c r="U65" s="183"/>
      <c r="V65" s="197"/>
      <c r="W65" s="183"/>
      <c r="X65" s="183"/>
      <c r="Y65" s="183"/>
      <c r="Z65" s="197"/>
      <c r="AA65" s="198"/>
      <c r="AB65" s="201"/>
      <c r="AC65" s="201"/>
      <c r="AD65" s="201"/>
      <c r="AE65" s="201"/>
      <c r="AF65" s="201"/>
      <c r="AG65" s="186">
        <f t="shared" si="10"/>
        <v>1</v>
      </c>
      <c r="AH65" s="166">
        <f t="shared" si="1"/>
        <v>0</v>
      </c>
      <c r="AI65" s="202">
        <f t="shared" si="12"/>
        <v>1</v>
      </c>
    </row>
    <row r="66" spans="1:35" s="36" customFormat="1" ht="25.5" customHeight="1">
      <c r="A66" s="242" t="s">
        <v>252</v>
      </c>
      <c r="B66" s="242"/>
      <c r="C66" s="263" t="s">
        <v>107</v>
      </c>
      <c r="D66" s="222" t="s">
        <v>101</v>
      </c>
      <c r="E66" s="219">
        <v>11</v>
      </c>
      <c r="F66" s="272"/>
      <c r="G66" s="220">
        <v>103</v>
      </c>
      <c r="H66" s="221">
        <v>1133</v>
      </c>
      <c r="I66" s="222">
        <v>7</v>
      </c>
      <c r="J66" s="223">
        <v>110.21</v>
      </c>
      <c r="K66" s="241">
        <v>1212.31</v>
      </c>
      <c r="L66" s="197"/>
      <c r="M66" s="183"/>
      <c r="N66" s="183"/>
      <c r="O66" s="183"/>
      <c r="P66" s="183"/>
      <c r="Q66" s="183"/>
      <c r="R66" s="183"/>
      <c r="S66" s="197"/>
      <c r="T66" s="183"/>
      <c r="U66" s="183"/>
      <c r="V66" s="197"/>
      <c r="W66" s="183"/>
      <c r="X66" s="183"/>
      <c r="Y66" s="183"/>
      <c r="Z66" s="197"/>
      <c r="AA66" s="198"/>
      <c r="AB66" s="201"/>
      <c r="AC66" s="201"/>
      <c r="AD66" s="201"/>
      <c r="AE66" s="201"/>
      <c r="AF66" s="201"/>
      <c r="AG66" s="186">
        <f t="shared" si="10"/>
        <v>0</v>
      </c>
      <c r="AH66" s="166">
        <f t="shared" si="1"/>
        <v>0</v>
      </c>
      <c r="AI66" s="202">
        <f t="shared" si="12"/>
        <v>0</v>
      </c>
    </row>
    <row r="67" spans="1:35" s="36" customFormat="1" ht="25.5" customHeight="1">
      <c r="A67" s="216" t="s">
        <v>253</v>
      </c>
      <c r="B67" s="216"/>
      <c r="C67" s="263" t="s">
        <v>108</v>
      </c>
      <c r="D67" s="222" t="s">
        <v>109</v>
      </c>
      <c r="E67" s="219">
        <v>9</v>
      </c>
      <c r="F67" s="272"/>
      <c r="G67" s="220">
        <v>1750</v>
      </c>
      <c r="H67" s="221">
        <v>15750</v>
      </c>
      <c r="I67" s="222">
        <v>7</v>
      </c>
      <c r="J67" s="223">
        <v>1872.5</v>
      </c>
      <c r="K67" s="241">
        <v>16852.5</v>
      </c>
      <c r="L67" s="197"/>
      <c r="M67" s="183"/>
      <c r="N67" s="183"/>
      <c r="O67" s="183"/>
      <c r="P67" s="183"/>
      <c r="Q67" s="183"/>
      <c r="R67" s="183"/>
      <c r="S67" s="197"/>
      <c r="T67" s="183"/>
      <c r="U67" s="183"/>
      <c r="V67" s="197"/>
      <c r="W67" s="183"/>
      <c r="X67" s="183"/>
      <c r="Y67" s="183">
        <v>1</v>
      </c>
      <c r="Z67" s="197"/>
      <c r="AA67" s="198"/>
      <c r="AB67" s="201"/>
      <c r="AC67" s="201"/>
      <c r="AD67" s="201"/>
      <c r="AE67" s="201">
        <v>1</v>
      </c>
      <c r="AF67" s="201"/>
      <c r="AG67" s="186">
        <f>SUM(L67:AC67)</f>
        <v>1</v>
      </c>
      <c r="AH67" s="166">
        <f t="shared" si="1"/>
        <v>0</v>
      </c>
      <c r="AI67" s="202">
        <f t="shared" si="12"/>
        <v>0</v>
      </c>
    </row>
    <row r="68" spans="1:35" s="36" customFormat="1" ht="25.5" customHeight="1">
      <c r="A68" s="242" t="s">
        <v>254</v>
      </c>
      <c r="B68" s="242"/>
      <c r="C68" s="263" t="s">
        <v>110</v>
      </c>
      <c r="D68" s="222" t="s">
        <v>111</v>
      </c>
      <c r="E68" s="219">
        <v>2</v>
      </c>
      <c r="F68" s="272"/>
      <c r="G68" s="220">
        <v>1845</v>
      </c>
      <c r="H68" s="221">
        <v>3690</v>
      </c>
      <c r="I68" s="222">
        <v>22</v>
      </c>
      <c r="J68" s="223">
        <v>2250.9</v>
      </c>
      <c r="K68" s="241">
        <v>4501.8</v>
      </c>
      <c r="L68" s="197"/>
      <c r="M68" s="183"/>
      <c r="N68" s="183"/>
      <c r="O68" s="183"/>
      <c r="P68" s="183"/>
      <c r="Q68" s="183"/>
      <c r="R68" s="183"/>
      <c r="S68" s="197"/>
      <c r="T68" s="183"/>
      <c r="U68" s="183"/>
      <c r="V68" s="197"/>
      <c r="W68" s="183"/>
      <c r="X68" s="183"/>
      <c r="Y68" s="183"/>
      <c r="Z68" s="197"/>
      <c r="AA68" s="198"/>
      <c r="AB68" s="201"/>
      <c r="AC68" s="201"/>
      <c r="AD68" s="201"/>
      <c r="AE68" s="201"/>
      <c r="AF68" s="201"/>
      <c r="AG68" s="186">
        <f>SUM(L68:AC68)</f>
        <v>0</v>
      </c>
      <c r="AH68" s="166">
        <f>P69*J69</f>
        <v>0</v>
      </c>
      <c r="AI68" s="202">
        <f t="shared" si="12"/>
        <v>0</v>
      </c>
    </row>
    <row r="69" spans="1:35" s="36" customFormat="1" ht="25.5" customHeight="1">
      <c r="A69" s="242" t="s">
        <v>255</v>
      </c>
      <c r="B69" s="242"/>
      <c r="C69" s="273" t="s">
        <v>112</v>
      </c>
      <c r="D69" s="261" t="s">
        <v>113</v>
      </c>
      <c r="E69" s="219">
        <v>1</v>
      </c>
      <c r="F69" s="272"/>
      <c r="G69" s="220">
        <v>137</v>
      </c>
      <c r="H69" s="221">
        <v>137</v>
      </c>
      <c r="I69" s="222">
        <v>7</v>
      </c>
      <c r="J69" s="223">
        <v>146.59</v>
      </c>
      <c r="K69" s="241">
        <v>146.59</v>
      </c>
      <c r="L69" s="197"/>
      <c r="M69" s="183"/>
      <c r="N69" s="183"/>
      <c r="O69" s="183"/>
      <c r="P69" s="183"/>
      <c r="Q69" s="183"/>
      <c r="R69" s="183"/>
      <c r="S69" s="197"/>
      <c r="T69" s="183"/>
      <c r="U69" s="183"/>
      <c r="V69" s="197"/>
      <c r="W69" s="183"/>
      <c r="X69" s="183"/>
      <c r="Y69" s="183"/>
      <c r="Z69" s="197"/>
      <c r="AA69" s="198"/>
      <c r="AB69" s="201"/>
      <c r="AC69" s="201"/>
      <c r="AD69" s="201"/>
      <c r="AE69" s="201"/>
      <c r="AF69" s="201"/>
      <c r="AG69" s="186">
        <f>SUM(L69:AC69)</f>
        <v>0</v>
      </c>
      <c r="AH69" s="166">
        <f>P70*J70</f>
        <v>0</v>
      </c>
      <c r="AI69" s="202">
        <f t="shared" si="12"/>
        <v>0</v>
      </c>
    </row>
    <row r="70" spans="1:35" s="36" customFormat="1" ht="25.5" customHeight="1">
      <c r="A70" s="225" t="s">
        <v>256</v>
      </c>
      <c r="B70" s="225"/>
      <c r="C70" s="274" t="s">
        <v>114</v>
      </c>
      <c r="D70" s="275" t="s">
        <v>115</v>
      </c>
      <c r="E70" s="228">
        <v>2</v>
      </c>
      <c r="F70" s="276"/>
      <c r="G70" s="229">
        <v>37</v>
      </c>
      <c r="H70" s="230">
        <v>74</v>
      </c>
      <c r="I70" s="231">
        <v>7</v>
      </c>
      <c r="J70" s="232">
        <v>39.59</v>
      </c>
      <c r="K70" s="267">
        <v>79.18</v>
      </c>
      <c r="L70" s="197"/>
      <c r="M70" s="183"/>
      <c r="N70" s="183"/>
      <c r="O70" s="183">
        <v>1</v>
      </c>
      <c r="P70" s="183"/>
      <c r="Q70" s="183"/>
      <c r="R70" s="183"/>
      <c r="S70" s="197"/>
      <c r="T70" s="183"/>
      <c r="U70" s="183"/>
      <c r="V70" s="197">
        <v>1</v>
      </c>
      <c r="W70" s="183"/>
      <c r="X70" s="183"/>
      <c r="Y70" s="183"/>
      <c r="Z70" s="197"/>
      <c r="AA70" s="198"/>
      <c r="AB70" s="201"/>
      <c r="AC70" s="201"/>
      <c r="AD70" s="201"/>
      <c r="AE70" s="201"/>
      <c r="AF70" s="201">
        <v>1</v>
      </c>
      <c r="AG70" s="186">
        <f>SUM(L70:AC70)</f>
        <v>2</v>
      </c>
      <c r="AH70" s="166">
        <f>P71*J71</f>
        <v>0</v>
      </c>
      <c r="AI70" s="202">
        <f t="shared" si="12"/>
        <v>2</v>
      </c>
    </row>
    <row r="71" spans="1:34" ht="22.5" customHeight="1">
      <c r="A71" s="118"/>
      <c r="B71" s="118"/>
      <c r="C71" s="2"/>
      <c r="D71" s="2"/>
      <c r="E71" s="2"/>
      <c r="F71" s="31"/>
      <c r="J71" s="277"/>
      <c r="K71" s="277"/>
      <c r="AH71" s="166">
        <f>SUM(AH3:AH70)</f>
        <v>9602.61</v>
      </c>
    </row>
    <row r="72" spans="1:11" ht="22.5" customHeight="1">
      <c r="A72" s="118"/>
      <c r="B72" s="118" t="s">
        <v>116</v>
      </c>
      <c r="C72" s="2"/>
      <c r="D72" s="2"/>
      <c r="E72" s="2"/>
      <c r="F72" s="31"/>
      <c r="H72" s="278">
        <f>SUM(H60:H70,H43:H52,H37:H41,H32:H35,H4:H22)</f>
        <v>97758.2</v>
      </c>
      <c r="J72" s="277"/>
      <c r="K72" s="277"/>
    </row>
    <row r="73" spans="2:35" s="279" customFormat="1" ht="21.75" customHeight="1">
      <c r="B73" s="279" t="s">
        <v>117</v>
      </c>
      <c r="C73" s="280"/>
      <c r="D73" s="127"/>
      <c r="E73" s="127"/>
      <c r="F73" s="36"/>
      <c r="M73" s="281"/>
      <c r="N73" s="281"/>
      <c r="O73" s="281"/>
      <c r="P73" s="167"/>
      <c r="Q73" s="281"/>
      <c r="R73" s="281"/>
      <c r="T73" s="281"/>
      <c r="U73" s="281"/>
      <c r="W73" s="281"/>
      <c r="X73" s="281"/>
      <c r="Y73" s="281"/>
      <c r="AA73" s="282"/>
      <c r="AB73" s="283"/>
      <c r="AC73" s="283"/>
      <c r="AD73" s="283"/>
      <c r="AE73" s="283"/>
      <c r="AF73" s="283"/>
      <c r="AG73" s="284"/>
      <c r="AI73" s="285"/>
    </row>
    <row r="74" spans="3:11" ht="21.75" customHeight="1">
      <c r="C74" s="25"/>
      <c r="D74" s="2"/>
      <c r="E74" s="2"/>
      <c r="F74" s="31"/>
      <c r="K74" s="278"/>
    </row>
    <row r="75" spans="3:12" ht="21.75" customHeight="1">
      <c r="C75" s="280"/>
      <c r="D75" s="2"/>
      <c r="E75" s="2"/>
      <c r="F75" s="31"/>
      <c r="I75" s="73"/>
      <c r="J75" s="73"/>
      <c r="K75" s="286"/>
      <c r="L75" s="73"/>
    </row>
    <row r="76" spans="3:12" ht="21.75" customHeight="1">
      <c r="C76" s="280"/>
      <c r="D76" s="2"/>
      <c r="E76" s="2"/>
      <c r="F76" s="31"/>
      <c r="I76" s="73"/>
      <c r="J76" s="73"/>
      <c r="K76" s="286"/>
      <c r="L76" s="73"/>
    </row>
    <row r="77" spans="3:12" ht="21.75" customHeight="1">
      <c r="C77" s="280"/>
      <c r="D77" s="2"/>
      <c r="E77" s="2"/>
      <c r="F77" s="31"/>
      <c r="I77" s="73"/>
      <c r="J77" s="73"/>
      <c r="K77" s="286"/>
      <c r="L77" s="73"/>
    </row>
    <row r="78" spans="4:35" s="279" customFormat="1" ht="19.5" customHeight="1">
      <c r="D78" s="127"/>
      <c r="E78" s="127"/>
      <c r="F78" s="36"/>
      <c r="K78" s="287">
        <f>SUM(K74,K54,K24)</f>
        <v>70658.73000000001</v>
      </c>
      <c r="M78" s="281"/>
      <c r="N78" s="281"/>
      <c r="O78" s="281"/>
      <c r="P78" s="167"/>
      <c r="Q78" s="281"/>
      <c r="R78" s="281"/>
      <c r="T78" s="281"/>
      <c r="U78" s="281"/>
      <c r="W78" s="281"/>
      <c r="X78" s="281"/>
      <c r="Y78" s="281"/>
      <c r="AA78" s="282"/>
      <c r="AB78" s="283"/>
      <c r="AC78" s="283"/>
      <c r="AD78" s="283"/>
      <c r="AE78" s="283"/>
      <c r="AF78" s="283"/>
      <c r="AG78" s="284"/>
      <c r="AI78" s="285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im. St. Leszczynskiego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rignaszak</dc:creator>
  <cp:keywords/>
  <dc:description/>
  <cp:lastModifiedBy>rignaszak</cp:lastModifiedBy>
  <cp:lastPrinted>2018-03-21T07:58:56Z</cp:lastPrinted>
  <dcterms:created xsi:type="dcterms:W3CDTF">2016-11-17T07:41:15Z</dcterms:created>
  <dcterms:modified xsi:type="dcterms:W3CDTF">2018-04-06T09:49:21Z</dcterms:modified>
  <cp:category/>
  <cp:version/>
  <cp:contentType/>
  <cp:contentStatus/>
</cp:coreProperties>
</file>